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vestis454.sharepoint.com/sites/SwedenData/Shared Documents/Internal/Kunder/bonava/"/>
    </mc:Choice>
  </mc:AlternateContent>
  <xr:revisionPtr revIDLastSave="34" documentId="8_{C314CF7C-2080-42D1-B41A-5BFAF1CCAB62}" xr6:coauthVersionLast="47" xr6:coauthVersionMax="47" xr10:uidLastSave="{F0BB416D-CE4E-449D-8FCE-10FF32B5CFDE}"/>
  <bookViews>
    <workbookView xWindow="-110" yWindow="-110" windowWidth="19420" windowHeight="10300" tabRatio="917" firstSheet="1" activeTab="6" xr2:uid="{E3F87E60-D411-444A-80DA-15FE9F6A9DAE}"/>
  </bookViews>
  <sheets>
    <sheet name="Contents" sheetId="9" r:id="rId1"/>
    <sheet name="Income_statement_segment-Q" sheetId="30" r:id="rId2"/>
    <sheet name="Incomestatement_IFRS-Q" sheetId="31" r:id="rId3"/>
    <sheet name="Balancesheet-Q" sheetId="32" r:id="rId4"/>
    <sheet name="Cash_flow-Q" sheetId="33" r:id="rId5"/>
    <sheet name="Cash_flow_before_finacing_tax-Q" sheetId="34" r:id="rId6"/>
    <sheet name="Key_figures-Q" sheetId="35" r:id="rId7"/>
    <sheet name="Estimated_completions-Q" sheetId="36" r:id="rId8"/>
    <sheet name="Segments-Q" sheetId="37" r:id="rId9"/>
    <sheet name="Net_debt-Q" sheetId="38" r:id="rId10"/>
    <sheet name="Segments_before_1_Jan_2023-Q" sheetId="24" r:id="rId11"/>
    <sheet name="Segments_before_1_Jan_2022-Q" sheetId="20" r:id="rId12"/>
    <sheet name="Segments_before_201901-Q" sheetId="16" r:id="rId13"/>
  </sheets>
  <externalReferences>
    <externalReference r:id="rId14"/>
    <externalReference r:id="rId15"/>
  </externalReferences>
  <definedNames>
    <definedName name="company" localSheetId="11">[1]Content!$C$1</definedName>
    <definedName name="company" localSheetId="10">[1]Content!$C$1</definedName>
    <definedName name="company" localSheetId="8">[1]Content!$C$1</definedName>
    <definedName name="company">Contents!$C$1</definedName>
    <definedName name="_xlnm.Print_Area" localSheetId="3">'Balancesheet-Q'!$A$6:$B$38</definedName>
    <definedName name="_xlnm.Print_Area" localSheetId="5">'Cash_flow_before_finacing_tax-Q'!$B$6:$B$16</definedName>
    <definedName name="_xlnm.Print_Area" localSheetId="4">'Cash_flow-Q'!$B$6:$B$36</definedName>
    <definedName name="_xlnm.Print_Area" localSheetId="7">'Estimated_completions-Q'!$B$7:$G$49</definedName>
    <definedName name="_xlnm.Print_Area" localSheetId="2">'Incomestatement_IFRS-Q'!$B$1:$B$30</definedName>
    <definedName name="_xlnm.Print_Area" localSheetId="6">'Key_figures-Q'!$B$6:$B$33</definedName>
    <definedName name="_xlnm.Print_Area" localSheetId="11">'Segments_before_1_Jan_2022-Q'!$B$6:$P$117</definedName>
    <definedName name="_xlnm.Print_Area" localSheetId="10">'Segments_before_1_Jan_2023-Q'!$B$6:$D$146</definedName>
    <definedName name="_xlnm.Print_Area" localSheetId="8">'Segments-Q'!$B$6:$B$171</definedName>
    <definedName name="_xlnm.Print_Titles" localSheetId="11">'Segments_before_1_Jan_2022-Q'!$6:$6</definedName>
    <definedName name="_xlnm.Print_Titles" localSheetId="10">'Segments_before_1_Jan_2023-Q'!$6:$6</definedName>
    <definedName name="_xlnm.Print_Titles" localSheetId="8">'Segments-Q'!$6:$6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4" l="1"/>
  <c r="A4" i="34"/>
  <c r="F27" i="31"/>
  <c r="F25" i="31"/>
  <c r="F23" i="31"/>
  <c r="B2" i="30"/>
  <c r="D30" i="31"/>
  <c r="D23" i="31"/>
  <c r="D25" i="31" s="1"/>
  <c r="D27" i="31" s="1"/>
  <c r="L28" i="16"/>
  <c r="Q106" i="16"/>
  <c r="Q109" i="16"/>
  <c r="B51" i="20"/>
  <c r="C107" i="20"/>
  <c r="D107" i="20"/>
  <c r="E107" i="20"/>
  <c r="F107" i="20"/>
  <c r="C113" i="20"/>
  <c r="D113" i="20"/>
  <c r="E113" i="20"/>
  <c r="F113" i="20"/>
  <c r="B53" i="24"/>
  <c r="B5" i="9"/>
  <c r="C5" i="9"/>
  <c r="B6" i="9"/>
  <c r="C6" i="9"/>
  <c r="B7" i="9"/>
  <c r="C7" i="9"/>
  <c r="B8" i="9"/>
  <c r="C8" i="9"/>
</calcChain>
</file>

<file path=xl/sharedStrings.xml><?xml version="1.0" encoding="utf-8"?>
<sst xmlns="http://schemas.openxmlformats.org/spreadsheetml/2006/main" count="1579" uniqueCount="527">
  <si>
    <t>Nettoomsättning</t>
  </si>
  <si>
    <t>Finansiella intäkter</t>
  </si>
  <si>
    <t>Finansiella kostnader</t>
  </si>
  <si>
    <t>Finansnetto</t>
  </si>
  <si>
    <t>TILLGÅNGAR</t>
  </si>
  <si>
    <t>Anläggningstillgångar</t>
  </si>
  <si>
    <t>Omsättningstillgångar</t>
  </si>
  <si>
    <t>Summa omsättningstillgångar</t>
  </si>
  <si>
    <t>Eget kapital</t>
  </si>
  <si>
    <t>Långfristiga skulder</t>
  </si>
  <si>
    <t>Övriga långfristiga skulder</t>
  </si>
  <si>
    <t>Summa långfristiga skulder</t>
  </si>
  <si>
    <t>Kortfristiga skulder</t>
  </si>
  <si>
    <t>Övriga kortfristiga skulder</t>
  </si>
  <si>
    <t>Summa kortfristiga skulder</t>
  </si>
  <si>
    <t>Betald skatt</t>
  </si>
  <si>
    <t>Kassaflöde från löpande verksamhet</t>
  </si>
  <si>
    <t>Kassaflöde från finansieringsverksamheten</t>
  </si>
  <si>
    <t>Den löpande verksamheten</t>
  </si>
  <si>
    <t>Kassaflöde från den löpande verksamheten</t>
  </si>
  <si>
    <t>sv</t>
  </si>
  <si>
    <t>en</t>
  </si>
  <si>
    <t>Innehåll</t>
  </si>
  <si>
    <t>Contents</t>
  </si>
  <si>
    <t>Årsvis</t>
  </si>
  <si>
    <t>Yearly</t>
  </si>
  <si>
    <t>Resultaträkning</t>
  </si>
  <si>
    <t>Income statement</t>
  </si>
  <si>
    <t>SEK m</t>
  </si>
  <si>
    <t>Balansräkning</t>
  </si>
  <si>
    <t>Balance Sheets</t>
  </si>
  <si>
    <t>Total</t>
  </si>
  <si>
    <t>Kassaflödesanalys</t>
  </si>
  <si>
    <t>Cash Flow</t>
  </si>
  <si>
    <t>Belopp i Mkr</t>
  </si>
  <si>
    <t>Nyckeltal</t>
  </si>
  <si>
    <t>Key figures</t>
  </si>
  <si>
    <t>Net sales</t>
  </si>
  <si>
    <t>Financial income</t>
  </si>
  <si>
    <t>Financial expenses</t>
  </si>
  <si>
    <t>Net financial items</t>
  </si>
  <si>
    <t>ASSETS</t>
  </si>
  <si>
    <t>Current assets</t>
  </si>
  <si>
    <t>Cash and cash equivalents</t>
  </si>
  <si>
    <t>Total current assets</t>
  </si>
  <si>
    <t>Current liabilities</t>
  </si>
  <si>
    <t>Other current liabilities</t>
  </si>
  <si>
    <t>Total current liabilities</t>
  </si>
  <si>
    <t>Cash flow from operating activities before changes in working capital</t>
  </si>
  <si>
    <t>Cash flow from changes in working capital</t>
  </si>
  <si>
    <t>Cash flow from operating activities</t>
  </si>
  <si>
    <t>Cash flow from investing activities</t>
  </si>
  <si>
    <t>Kostnader för produktion</t>
  </si>
  <si>
    <t>Bruttoresultat</t>
  </si>
  <si>
    <t>Försäljnings- och administrationskostnader</t>
  </si>
  <si>
    <t>Rörelseresultat</t>
  </si>
  <si>
    <t>Hänförs till Bonava AB:s aktieägare</t>
  </si>
  <si>
    <t>Innehav utan bestämmande inflytande</t>
  </si>
  <si>
    <t>Årets resultat</t>
  </si>
  <si>
    <t>Exploateringsfastigheter</t>
  </si>
  <si>
    <t>Pågående bostadsprojekt</t>
  </si>
  <si>
    <t>Färdigställda bostäder</t>
  </si>
  <si>
    <t>Kortfristiga fordringar</t>
  </si>
  <si>
    <t>Likvida medel</t>
  </si>
  <si>
    <t>EGET KAPITAL</t>
  </si>
  <si>
    <t>Eget kapital hänförligt till moderbolagets ägare</t>
  </si>
  <si>
    <t>Summa eget kapital</t>
  </si>
  <si>
    <t>SKULDER</t>
  </si>
  <si>
    <t>Långfristiga räntebärande skulder</t>
  </si>
  <si>
    <t>Långfristiga avsättningar</t>
  </si>
  <si>
    <t>Kortfristiga räntebärande skulder</t>
  </si>
  <si>
    <t>Summa skulder</t>
  </si>
  <si>
    <t>SUMMA EGET KAPITAL OCH SKULDER</t>
  </si>
  <si>
    <t>Bonava</t>
  </si>
  <si>
    <t>Justering för poster som inte ingår i kassaflödet</t>
  </si>
  <si>
    <t>Övriga förändringar i rörelsekapital</t>
  </si>
  <si>
    <t>Kassaflöde från förändringar i rörelsekapitalet</t>
  </si>
  <si>
    <t>PERIODENS KASSAFLÖDE</t>
  </si>
  <si>
    <t>Likvida medel vid periodens början</t>
  </si>
  <si>
    <t>Kursdifferens i likvida medel</t>
  </si>
  <si>
    <t>LIKVIDA MEDEL VID PERIODENS SLUT</t>
  </si>
  <si>
    <t>Soliditet</t>
  </si>
  <si>
    <t>Räntebärande skulder/balansomslutning</t>
  </si>
  <si>
    <t>Andel riskbärande kapital</t>
  </si>
  <si>
    <t>Data per aktie före och efter utspädning</t>
  </si>
  <si>
    <t>Selling and administrative expenses</t>
  </si>
  <si>
    <t>Fixed assets</t>
  </si>
  <si>
    <t>Properties held for future development</t>
  </si>
  <si>
    <t>Ongoing housing projects</t>
  </si>
  <si>
    <t>Completed housing units</t>
  </si>
  <si>
    <t>TOTAL ASSETS</t>
  </si>
  <si>
    <t>Non-controlling interests</t>
  </si>
  <si>
    <t>Total shareholders' equity</t>
  </si>
  <si>
    <t>LIABILITIES</t>
  </si>
  <si>
    <t>Current interest-bearing liabilities</t>
  </si>
  <si>
    <t>Total liabilities</t>
  </si>
  <si>
    <t>Adjustments for items not included in cash flow</t>
  </si>
  <si>
    <t>Other changes in working capital</t>
  </si>
  <si>
    <t>Equity/assets ratio</t>
  </si>
  <si>
    <t>Share of risk-bearing capital</t>
  </si>
  <si>
    <t>Attributable to Bonava AB's shareholders</t>
  </si>
  <si>
    <t>Net profit/loss for the period</t>
  </si>
  <si>
    <t>Net debt</t>
  </si>
  <si>
    <t>Operating activities</t>
  </si>
  <si>
    <t>Investing activities</t>
  </si>
  <si>
    <t>SUMMA TILLGÅNGAR</t>
  </si>
  <si>
    <t>Shareholders' equity</t>
  </si>
  <si>
    <t>SHAREHOLDERS' EQUITY</t>
  </si>
  <si>
    <t>TOTAL SHAREHOLDERS' EQUITY AND LIABILITIES</t>
  </si>
  <si>
    <t>Gross profit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</si>
  <si>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</si>
  <si>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</si>
  <si>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</si>
  <si>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</si>
  <si>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</si>
  <si>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</si>
  <si>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</si>
  <si>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</si>
  <si>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</si>
  <si>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Quarterly</t>
  </si>
  <si>
    <t>Kvartalsvis</t>
  </si>
  <si>
    <t>Bonava Sverige</t>
  </si>
  <si>
    <t>Bonava Sweden</t>
  </si>
  <si>
    <t>Units in production to consumers</t>
  </si>
  <si>
    <t>Sold units to investors</t>
  </si>
  <si>
    <t>Started units to investors</t>
  </si>
  <si>
    <t>Handed over units investors</t>
  </si>
  <si>
    <t>Units in production to investors</t>
  </si>
  <si>
    <t>Bonava Tyskland</t>
  </si>
  <si>
    <t>Bonava Germany</t>
  </si>
  <si>
    <t>Bonava Finland</t>
  </si>
  <si>
    <t>Bonava Danmark/Norge</t>
  </si>
  <si>
    <t>Bonava Denmark/Norway</t>
  </si>
  <si>
    <t>Bonava S:t Petersburg</t>
  </si>
  <si>
    <t>Försäljningsgrad i pågående produktion</t>
  </si>
  <si>
    <t>Sales ratio in ongoing production</t>
  </si>
  <si>
    <t>Bostäder i pågående produktion till investerare, vid periodens slut</t>
  </si>
  <si>
    <t>MSEK</t>
  </si>
  <si>
    <t>Byggrätter, vid periodens slut</t>
  </si>
  <si>
    <t>varav byggrätter ej i balansräkningen</t>
  </si>
  <si>
    <t>Sålda bostäder till konsumenter</t>
  </si>
  <si>
    <t>Startade bostäder till konsumenter</t>
  </si>
  <si>
    <t>Resultatavräknade bostäder till konsumenter</t>
  </si>
  <si>
    <t>Bostäder i pågående produktion till konsumenter, vid periodens slut</t>
  </si>
  <si>
    <t>Sålda bostäder till investerare</t>
  </si>
  <si>
    <t>Startade bostäder till investerare</t>
  </si>
  <si>
    <t>Resultatavräknade bostäder till investerare</t>
  </si>
  <si>
    <t xml:space="preserve">Nettoomsättning </t>
  </si>
  <si>
    <t xml:space="preserve">Rörelseresultat </t>
  </si>
  <si>
    <t xml:space="preserve">Sysselsatt kapital vid periodens slut </t>
  </si>
  <si>
    <t>Byggrätter vid periodens slut</t>
  </si>
  <si>
    <t>Bostäder i pågående produktion till konsumenter vid periodens slut</t>
  </si>
  <si>
    <t>Bostäder i pågående produktion till investerare vid periodens slut</t>
  </si>
  <si>
    <t>Earnings before interest and taxes</t>
  </si>
  <si>
    <t>Capital employed, end of period</t>
  </si>
  <si>
    <t>Building rights</t>
  </si>
  <si>
    <t>whereof building rights off balance sheet</t>
  </si>
  <si>
    <t>Sold units to consumers</t>
  </si>
  <si>
    <t>Started units to consumers</t>
  </si>
  <si>
    <t>Handed over units to consumers</t>
  </si>
  <si>
    <t>Sysselsatt kapital, vid periodens slut</t>
  </si>
  <si>
    <t>1) Siffrorna är beräknade på rullande 12 månader</t>
  </si>
  <si>
    <t>1) The figures are calculated on a rolling 12 months</t>
  </si>
  <si>
    <t>Sweden operating margin</t>
  </si>
  <si>
    <t xml:space="preserve"> Sverige rörelsemarginal</t>
  </si>
  <si>
    <t>Tyskland rörelsemarginal</t>
  </si>
  <si>
    <t>Germany operating margin</t>
  </si>
  <si>
    <t>Finland rörelsemarginal</t>
  </si>
  <si>
    <t>Finland operating margin</t>
  </si>
  <si>
    <t>Danmark/Norge rörelsemarginal</t>
  </si>
  <si>
    <t>Denmark/Norway operating margin</t>
  </si>
  <si>
    <t>S:t Petersburg rörelsemarginal</t>
  </si>
  <si>
    <t>S:t Petersburg operating margin</t>
  </si>
  <si>
    <r>
      <t xml:space="preserve">Avkastning på sysselsatt kapital </t>
    </r>
    <r>
      <rPr>
        <vertAlign val="superscript"/>
        <sz val="11"/>
        <color indexed="8"/>
        <rFont val="Arial"/>
        <family val="2"/>
      </rPr>
      <t>1)</t>
    </r>
  </si>
  <si>
    <r>
      <t xml:space="preserve">Return on capital employed </t>
    </r>
    <r>
      <rPr>
        <vertAlign val="superscript"/>
        <sz val="11"/>
        <color indexed="8"/>
        <rFont val="Arial"/>
        <family val="2"/>
      </rPr>
      <t>1)</t>
    </r>
  </si>
  <si>
    <t>2016 Q2</t>
  </si>
  <si>
    <t>2016 Q3</t>
  </si>
  <si>
    <t>2016 Q4</t>
  </si>
  <si>
    <t>2017 Q1</t>
  </si>
  <si>
    <t>Bonava Group</t>
  </si>
  <si>
    <t>Group rörelsemarginal</t>
  </si>
  <si>
    <t>2017 Q2</t>
  </si>
  <si>
    <t>2017 Q3</t>
  </si>
  <si>
    <t>2017 Q4</t>
  </si>
  <si>
    <t>2018 Q1</t>
  </si>
  <si>
    <t>2018 Q2</t>
  </si>
  <si>
    <t>2018 Q3</t>
  </si>
  <si>
    <t>2018 Q4</t>
  </si>
  <si>
    <t>Kassaflöde från investeringsverksamheten</t>
  </si>
  <si>
    <t>2019 Q1</t>
  </si>
  <si>
    <t>Försäljningsgrad i pågående produktion till konsumenter</t>
  </si>
  <si>
    <t>Bonava Nordic</t>
  </si>
  <si>
    <t>Average employees</t>
  </si>
  <si>
    <t>Rörelsemarginal</t>
  </si>
  <si>
    <t>Value sold units, consumers</t>
  </si>
  <si>
    <t>Segmentsrapportering före 1 Jan, 2019</t>
  </si>
  <si>
    <t>Segment reporting before 1 Jan, 2019</t>
  </si>
  <si>
    <t>Sales value sold units</t>
  </si>
  <si>
    <t>Försäljningsvärdet av sålda bostäder under perioden till investerare</t>
  </si>
  <si>
    <t>Försäljningsgrad i pågående produktion, konsumenter</t>
  </si>
  <si>
    <t>Försäljningsgrad i pågående produktion, investerare</t>
  </si>
  <si>
    <t>Average number of employees</t>
  </si>
  <si>
    <t>Bonava S:t Petersburg-Baltikum</t>
  </si>
  <si>
    <t>Nordic operating margin</t>
  </si>
  <si>
    <t>St Petersburg-Baltics operating margin</t>
  </si>
  <si>
    <t>Group operating margin</t>
  </si>
  <si>
    <t>Bonava S.t  Petersburg-Baltics</t>
  </si>
  <si>
    <t>Försäljningsvärdet av sålda bostäder under perioden till konsumenter</t>
  </si>
  <si>
    <r>
      <t>Avkastning på sysselsatt kapital</t>
    </r>
    <r>
      <rPr>
        <vertAlign val="superscript"/>
        <sz val="11"/>
        <color indexed="8"/>
        <rFont val="Arial"/>
        <family val="2"/>
      </rPr>
      <t>1)</t>
    </r>
  </si>
  <si>
    <t>2019 Q2</t>
  </si>
  <si>
    <t>Antal anställda, medelantal under räkenskapsåret</t>
  </si>
  <si>
    <t>Beräknat färdigställande grad</t>
  </si>
  <si>
    <t>Enheter</t>
  </si>
  <si>
    <t>Estimated completions per quarter</t>
  </si>
  <si>
    <t>Later</t>
  </si>
  <si>
    <t>Senare</t>
  </si>
  <si>
    <t>Sales rate, later</t>
  </si>
  <si>
    <t>Försäljningsgrad, senare</t>
  </si>
  <si>
    <t>Projekt till konsumenter</t>
  </si>
  <si>
    <t>Projekt till investerare</t>
  </si>
  <si>
    <t>Totalt</t>
  </si>
  <si>
    <t>2019 Q3</t>
  </si>
  <si>
    <t>Resultat per aktier efter jämförelsestörande poster efter skatt</t>
  </si>
  <si>
    <t>2) Siffrorna är beräknade på rullande 12 månader</t>
  </si>
  <si>
    <r>
      <t>Avkastning på sysselsatt kapital 2</t>
    </r>
    <r>
      <rPr>
        <vertAlign val="superscript"/>
        <sz val="11"/>
        <color indexed="8"/>
        <rFont val="Arial"/>
        <family val="2"/>
      </rPr>
      <t>)</t>
    </r>
  </si>
  <si>
    <t>Rörelseresultat1)</t>
  </si>
  <si>
    <t>Group rörelsemarginal1)</t>
  </si>
  <si>
    <t>1) Exklusive jämförelsestörande poster</t>
  </si>
  <si>
    <t>2) The figures are calculated on a rolling 12 months</t>
  </si>
  <si>
    <t>1) Excluding items affecting comparability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</si>
  <si>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</si>
  <si>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</si>
  <si>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</si>
  <si>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</si>
  <si>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</si>
  <si>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</si>
  <si>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</si>
  <si>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</si>
  <si>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</si>
  <si>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Germany</t>
  </si>
  <si>
    <t>Sweden</t>
  </si>
  <si>
    <t>Segmentsrapportering före 1 Jan, 2022</t>
  </si>
  <si>
    <t>Segment reporting before 1 Jan, 2022</t>
  </si>
  <si>
    <t>Segmentsrapportering efter 1 Jan, 2022</t>
  </si>
  <si>
    <t>Segment reporting after 1 Jan, 2022</t>
  </si>
  <si>
    <t>Bonava Norge</t>
  </si>
  <si>
    <t>Bonava Norway</t>
  </si>
  <si>
    <t>Bonava Baltikum</t>
  </si>
  <si>
    <t>Bonava Baltics</t>
  </si>
  <si>
    <t>2022 Q1</t>
  </si>
  <si>
    <t>Norway operating margin</t>
  </si>
  <si>
    <t>Baltics operating margin</t>
  </si>
  <si>
    <t>Finland</t>
  </si>
  <si>
    <t>Baltics</t>
  </si>
  <si>
    <t>Beräknad färdigställandegrad</t>
  </si>
  <si>
    <t>2022 Q2</t>
  </si>
  <si>
    <t>2022 Q3</t>
  </si>
  <si>
    <t>Resultat före skatt</t>
  </si>
  <si>
    <t>Profit before tax</t>
  </si>
  <si>
    <t>Förvaltningsfastigheter</t>
  </si>
  <si>
    <t>Övriga anläggningstillgångar</t>
  </si>
  <si>
    <t>Summa anläggningstillgångar</t>
  </si>
  <si>
    <t>Total fixed assets</t>
  </si>
  <si>
    <t xml:space="preserve"> av vilket förvaltningsfastigheter</t>
  </si>
  <si>
    <t xml:space="preserve"> whereof investment properties</t>
  </si>
  <si>
    <t xml:space="preserve"> </t>
  </si>
  <si>
    <t>Other fixed assets</t>
  </si>
  <si>
    <t>2022 Q4</t>
  </si>
  <si>
    <t>Försäljningsgrad i pågående produktion 3)</t>
  </si>
  <si>
    <t>Key figures before reclassification of St. Petersburg</t>
  </si>
  <si>
    <t>Incomestatement before reclassification of St. Petersburg</t>
  </si>
  <si>
    <t>Segment reporting before reclassification of St. Petersburg</t>
  </si>
  <si>
    <t>Resultaträkning före omklassificering av S:t Petersburg</t>
  </si>
  <si>
    <t>Nyckeltal före omklassificering av S:t Petersburg</t>
  </si>
  <si>
    <t>Segmentsrapportering före omklassificering av S:t Petersburg</t>
  </si>
  <si>
    <t>Investment properties</t>
  </si>
  <si>
    <t>Projects to investors</t>
  </si>
  <si>
    <t>Nettoskuld</t>
  </si>
  <si>
    <t>Nettoskuldsättningsgrad</t>
  </si>
  <si>
    <t>Interest-bearing liabilities/total assets</t>
  </si>
  <si>
    <t>Capital employed</t>
  </si>
  <si>
    <t>Sysselsatt kapital</t>
  </si>
  <si>
    <t>Data per share before and after dilution</t>
  </si>
  <si>
    <t>Byggrätter</t>
  </si>
  <si>
    <t>Anställda, medelantal under räkenskapsåret</t>
  </si>
  <si>
    <t>of which, off-balance sheet building rights</t>
  </si>
  <si>
    <t>Sålda bostäder, konsumenter</t>
  </si>
  <si>
    <t>Försäljningsvärdet av sålda bostäder, konsumenter</t>
  </si>
  <si>
    <t>Produktionsstartade bostäder, konsumenter</t>
  </si>
  <si>
    <t>Bostäder i pågående produktion, konsumenter</t>
  </si>
  <si>
    <t>Resultatavräknade bostäder, konsumenter</t>
  </si>
  <si>
    <t>Sålda bostäder, investerare</t>
  </si>
  <si>
    <t>Försäljningsvärdet av sålda bostäder, investerare</t>
  </si>
  <si>
    <t>Bostäder i pågående produktion, investerare</t>
  </si>
  <si>
    <t>Resultatavräknade bostäder, investerare</t>
  </si>
  <si>
    <t>Housing units recognised in profit, investors</t>
  </si>
  <si>
    <t>Housing units recognised in profit, consumers</t>
  </si>
  <si>
    <t>Housing units in ongoing production, investors</t>
  </si>
  <si>
    <t>Sales rate for ongoing production, consumers</t>
  </si>
  <si>
    <t>Housing units in ongoing production, consumers</t>
  </si>
  <si>
    <t>Produktionsstartade bostäder, investerare</t>
  </si>
  <si>
    <t>Production starts, consumers</t>
  </si>
  <si>
    <t>Production starts, investors</t>
  </si>
  <si>
    <t>Housing units sold, investors</t>
  </si>
  <si>
    <t>Housing units sold, consumers</t>
  </si>
  <si>
    <t>Sales rate for ongoing production, investors</t>
  </si>
  <si>
    <t>Estimated completions</t>
  </si>
  <si>
    <t>SEK M</t>
  </si>
  <si>
    <t>Skatt på periodens resultat</t>
  </si>
  <si>
    <t>Production cost</t>
  </si>
  <si>
    <t>Non-current liabilities</t>
  </si>
  <si>
    <t>Non-current interest-bearing liabilities</t>
  </si>
  <si>
    <t>Other non-current liabilities</t>
  </si>
  <si>
    <t>Non-current provisions</t>
  </si>
  <si>
    <t>Total non-current liabilities</t>
  </si>
  <si>
    <t>1) Hela periodens resultat är hänförligt till Bonava AB:s aktieägare.</t>
  </si>
  <si>
    <t>Periodens resultat 1)</t>
  </si>
  <si>
    <t>Current receivable</t>
  </si>
  <si>
    <t>Non-controlling interest</t>
  </si>
  <si>
    <t>Shareholders' equity attributable to Parent Company shareholders</t>
  </si>
  <si>
    <t>Tax paid</t>
  </si>
  <si>
    <t>Cash flow before financing activities</t>
  </si>
  <si>
    <t>Kassaflöde före finansieringsverksamheten</t>
  </si>
  <si>
    <t>Finansiella mått</t>
  </si>
  <si>
    <t>Profit for the period</t>
  </si>
  <si>
    <t>Periodens resultat</t>
  </si>
  <si>
    <t>Housing development for consumers</t>
  </si>
  <si>
    <t>Bostadsutveckling till konsumenter</t>
  </si>
  <si>
    <t>Sålda bostäder</t>
  </si>
  <si>
    <t>Housing units sold</t>
  </si>
  <si>
    <t>Försäljningsvärdet av sålda bostäder</t>
  </si>
  <si>
    <t>Produktionsstartade bostäder</t>
  </si>
  <si>
    <t>Bostäder i pågående produktion</t>
  </si>
  <si>
    <t>Resultatavräknade bostäder</t>
  </si>
  <si>
    <t>Bostadsutveckling till investerare</t>
  </si>
  <si>
    <t>Housing development for investors</t>
  </si>
  <si>
    <t>Production starts</t>
  </si>
  <si>
    <t>Housing units in ongoing production</t>
  </si>
  <si>
    <t xml:space="preserve">Sales rate for ongoing production </t>
  </si>
  <si>
    <t>Housing units recognised in profit</t>
  </si>
  <si>
    <t>Sales rate for ongoing production</t>
  </si>
  <si>
    <t>Nettoomsättning, konsumenter</t>
  </si>
  <si>
    <t>Nettoomsättning, investerare</t>
  </si>
  <si>
    <t>Nettoomsättning, mark</t>
  </si>
  <si>
    <t>Övriga intäkter</t>
  </si>
  <si>
    <t>Finansiella poster</t>
  </si>
  <si>
    <t>Net sales, consumers</t>
  </si>
  <si>
    <t>Net sales, investors</t>
  </si>
  <si>
    <t>Net sales, land</t>
  </si>
  <si>
    <t>Other revenue</t>
  </si>
  <si>
    <t>Housing units for sale (ongoing and completed)</t>
  </si>
  <si>
    <t>Bostäder till salu (pågående produktion och färdigställda)</t>
  </si>
  <si>
    <t>Branschrelaterade nyckeltal</t>
  </si>
  <si>
    <t>Sector-related key figures</t>
  </si>
  <si>
    <t>Sales rate for ongoing production 3)</t>
  </si>
  <si>
    <t>Reservationsgrad i pågående produktion</t>
  </si>
  <si>
    <t>Färdigställandegrad i pågående produktion</t>
  </si>
  <si>
    <t>Värdet av sålda, ej resultatavräknade bostäder</t>
  </si>
  <si>
    <t>Reservation rate for ongoing production</t>
  </si>
  <si>
    <t>Completed rate for ongoing production</t>
  </si>
  <si>
    <t>Value of sold housing units, not yet recognised in profit</t>
  </si>
  <si>
    <t>Vägt genomsnittligt antal aktier</t>
  </si>
  <si>
    <t>Weighted average number of shares</t>
  </si>
  <si>
    <t xml:space="preserve">Net project asset value </t>
  </si>
  <si>
    <t>Periodens resultat från kvarvarande verksamhet och avvecklad verksamhet</t>
  </si>
  <si>
    <t>Net project asset value / Net debt excl. leasing</t>
  </si>
  <si>
    <t>Vägt genomsnittligt antal aktier vid periodens utgång</t>
  </si>
  <si>
    <t>Antal aktier vid periodens utgång</t>
  </si>
  <si>
    <t>Weighted average number of shares at the end of period</t>
  </si>
  <si>
    <t>Number of shares at the end of period</t>
  </si>
  <si>
    <t>Housing units</t>
  </si>
  <si>
    <t>Projects to consumers</t>
  </si>
  <si>
    <t>Sales value of housing units sold</t>
  </si>
  <si>
    <t>Operativt bruttoresultat</t>
  </si>
  <si>
    <t>Operativt rörelseresultat</t>
  </si>
  <si>
    <t>Operativ rörelsemarginal</t>
  </si>
  <si>
    <t>EBITDA</t>
  </si>
  <si>
    <t>Nettoinvesteringar</t>
  </si>
  <si>
    <t>Förändring i övrigt rörelsekapital</t>
  </si>
  <si>
    <t>Förändring i rörelsekapital</t>
  </si>
  <si>
    <t>Net debt/equity ratio</t>
  </si>
  <si>
    <t>EBIT</t>
  </si>
  <si>
    <t xml:space="preserve">Profit/loss for the period </t>
  </si>
  <si>
    <t>Nettoprojekttillgångar</t>
  </si>
  <si>
    <t>Nettoprojekttillgångar / Nettoskuld exkl. leasing</t>
  </si>
  <si>
    <t>Balance Sheet</t>
  </si>
  <si>
    <t>Estimated completions 2026, Q2</t>
  </si>
  <si>
    <t>Sales rate 2026, Q2</t>
  </si>
  <si>
    <t>Beräknat färdigställande 2026, Q2</t>
  </si>
  <si>
    <t>Estimated completions 2026, Q3</t>
  </si>
  <si>
    <t>Sales rate 2026, Q3</t>
  </si>
  <si>
    <t>Beräknat färdigställande 2026, Q3</t>
  </si>
  <si>
    <t>Försäljningsgrad Q1</t>
  </si>
  <si>
    <t>Försäljningsgrad Q2</t>
  </si>
  <si>
    <t>Försäljningsgrad Q3</t>
  </si>
  <si>
    <t>Försäljningsgrad Q4</t>
  </si>
  <si>
    <t>Kortfristiga avsättningar</t>
  </si>
  <si>
    <t>Current provision</t>
  </si>
  <si>
    <t>Estimated completions 2026, Q4</t>
  </si>
  <si>
    <t>Beräknat färdigställande 2026, Q4</t>
  </si>
  <si>
    <t>Sales rate 2026, Q4</t>
  </si>
  <si>
    <t>Resultat per aktie</t>
  </si>
  <si>
    <t xml:space="preserve">Earnings per share </t>
  </si>
  <si>
    <t>Financial ratios - IFRS</t>
  </si>
  <si>
    <t>Finansiella mått vid periodens slut - segmentsrapportering</t>
  </si>
  <si>
    <t>Financial ratios at period-end - segmentsrapportering</t>
  </si>
  <si>
    <t>Segment reporting after 1 Jan, 2025</t>
  </si>
  <si>
    <t>Operativ bruttomarginal, %</t>
  </si>
  <si>
    <t>Operativ rörelsemarginal, %</t>
  </si>
  <si>
    <t>Osålda färdigställda bostäder</t>
  </si>
  <si>
    <t>Unsold completed housing units</t>
  </si>
  <si>
    <t xml:space="preserve">Bonava Group </t>
  </si>
  <si>
    <t xml:space="preserve">Avkastning på sysselsatt kapital, R12, % </t>
  </si>
  <si>
    <t>Return on capital employed, R12, %</t>
  </si>
  <si>
    <t>Belopp i MSEK</t>
  </si>
  <si>
    <t>Segmentsrapportering efter 1 Jan, 2025</t>
  </si>
  <si>
    <t>2025 Q2</t>
  </si>
  <si>
    <t>Estimated completions 2027, Q1</t>
  </si>
  <si>
    <t>Sales rate 2027, Q1</t>
  </si>
  <si>
    <t>Beräknat färdigställande 2027, Q1</t>
  </si>
  <si>
    <t>2025 Q3</t>
  </si>
  <si>
    <t>Estimated completions 2027, Q2</t>
  </si>
  <si>
    <t>Sales rate 2027, Q2</t>
  </si>
  <si>
    <t>Beräknat färdigställande 2027, Q2</t>
  </si>
  <si>
    <t>Sales value of housing units sold, investors</t>
  </si>
  <si>
    <t>Sales value of housing units sold, consumers</t>
  </si>
  <si>
    <t>Total units for sale (consumer)</t>
  </si>
  <si>
    <t>2025 Q4</t>
  </si>
  <si>
    <t>Estimated completions 2027, Q3</t>
  </si>
  <si>
    <t>Sales rate 2027, Q3</t>
  </si>
  <si>
    <t>Beräknat färdigställande 2027, Q3</t>
  </si>
  <si>
    <t>2026 Q1</t>
  </si>
  <si>
    <t>Estimated completions 2027, Q4</t>
  </si>
  <si>
    <t>Sales rate 2027, Q4</t>
  </si>
  <si>
    <t>Beräknat färdigställande 2027, Q4</t>
  </si>
  <si>
    <t xml:space="preserve">Net profit/loss for the period </t>
  </si>
  <si>
    <t>gross profit</t>
  </si>
  <si>
    <t>gross margin</t>
  </si>
  <si>
    <t>gross margin, %</t>
  </si>
  <si>
    <t>EBIT margin</t>
  </si>
  <si>
    <t>EBIT margin. %</t>
  </si>
  <si>
    <t xml:space="preserve">Räntebärande skulder och avsättningar minus räntebärande tillgångar inklusive likvida medel.       </t>
  </si>
  <si>
    <t xml:space="preserve">Interest-bearing liabilities and provisions less interest-bearing assets including cash and cash equivalents. </t>
  </si>
  <si>
    <t>Långfristiga räntebärande fordringar</t>
  </si>
  <si>
    <t>Non-current interest-bearing receivables</t>
  </si>
  <si>
    <t>Kortfristiga räntebärande fordringar</t>
  </si>
  <si>
    <t>Current interest-bearing receivables</t>
  </si>
  <si>
    <t>Likvida medel exkl. projektfinansiering</t>
  </si>
  <si>
    <t>Cash and cash equivalents excl. project financing</t>
  </si>
  <si>
    <t>Räntebärande fordringar</t>
  </si>
  <si>
    <t>Interest bearing assets</t>
  </si>
  <si>
    <t>Långfristiga skulder till kreditinstitut och investerare</t>
  </si>
  <si>
    <t>Non-current interest-bearing liability to creditors and investors</t>
  </si>
  <si>
    <t>Kortfristiga skulder till kreditinstitut och investerare</t>
  </si>
  <si>
    <t>Current interest-bearing liability to creditors and investors</t>
  </si>
  <si>
    <t>Räntebärande skulder till kreditinstitut och investerare</t>
  </si>
  <si>
    <t>Interest bearing liability to creditors and investors</t>
  </si>
  <si>
    <t>Nettoskuld i projektfinansiering</t>
  </si>
  <si>
    <t>Net debt project financing</t>
  </si>
  <si>
    <t>Nettoskuld exkl. leasing</t>
  </si>
  <si>
    <t>Net debt excl. leasing</t>
  </si>
  <si>
    <t>Leasingskulder</t>
  </si>
  <si>
    <t xml:space="preserve">Lease liabilities </t>
  </si>
  <si>
    <t>Nettoskuld, MSEK</t>
  </si>
  <si>
    <t>Net debt, SEK M</t>
  </si>
  <si>
    <t>Profit/loss before tax</t>
  </si>
  <si>
    <t>Tax on profit/loss for the period</t>
  </si>
  <si>
    <t>Profit/loss for the period</t>
  </si>
  <si>
    <t>Housing development for BTM</t>
  </si>
  <si>
    <t>Net change advances from customers</t>
  </si>
  <si>
    <t>Förändring i projekttillgångar</t>
  </si>
  <si>
    <t>Förändring i mark</t>
  </si>
  <si>
    <t>Förändring i förskott från kunder</t>
  </si>
  <si>
    <t>Nettoinvesteringar i materiella och immateriella tillgångar</t>
  </si>
  <si>
    <t>Kassaflöde före finansiering och skatt</t>
  </si>
  <si>
    <t>Net change in project assets</t>
  </si>
  <si>
    <t>Net change in land</t>
  </si>
  <si>
    <t>Changes in working capital</t>
  </si>
  <si>
    <t>Net investments in material and immaterial assets</t>
  </si>
  <si>
    <t xml:space="preserve">Net investments    </t>
  </si>
  <si>
    <t>Cash flow before financing and tax</t>
  </si>
  <si>
    <t>Resultat efter finansiella poster</t>
  </si>
  <si>
    <t>Kassaflöde från den löpande verksamheten  före förändringar i rörelsekapitalet</t>
  </si>
  <si>
    <t>Investeringar i projekt</t>
  </si>
  <si>
    <t>Investeringar i land</t>
  </si>
  <si>
    <t>INVESTERINGSVERKSAMHETEN</t>
  </si>
  <si>
    <t>Försäljning av koncernföretag</t>
  </si>
  <si>
    <t>FINANSIERINGSVERKSAMHETEN</t>
  </si>
  <si>
    <t>Nettoförändring projektfinansiering</t>
  </si>
  <si>
    <t>Amortering av leasingskulder</t>
  </si>
  <si>
    <t>Net investment in land</t>
  </si>
  <si>
    <t>Change in customer advances</t>
  </si>
  <si>
    <t>Sales of group companies</t>
  </si>
  <si>
    <t>Repayment of lease liability</t>
  </si>
  <si>
    <t>Loans raised - central financing</t>
  </si>
  <si>
    <t>Repayment of loans - central financing</t>
  </si>
  <si>
    <t>Upptagna lån - central finansiering</t>
  </si>
  <si>
    <t>Amortering av lån - central finansiering</t>
  </si>
  <si>
    <t xml:space="preserve">Nettoförändring av räntebärande fordringar </t>
  </si>
  <si>
    <t>Cash flow during the period</t>
  </si>
  <si>
    <t>Exchange rate differences in cash and cash equivalents</t>
  </si>
  <si>
    <t>Cash and cash equivalent at period end</t>
  </si>
  <si>
    <t>Genomsnittlig ränta - central finansiering, vid periodens slut</t>
  </si>
  <si>
    <t xml:space="preserve">Genomsnittlig räntebindningstid - central finansiering, år </t>
  </si>
  <si>
    <t xml:space="preserve">Genomsnittlig ränta - projektfinansiering, vid periodens slut </t>
  </si>
  <si>
    <t xml:space="preserve">Genomsnittlig räntebindningstid - projektfinansiering </t>
  </si>
  <si>
    <t xml:space="preserve">Avkastning på eget kapital </t>
  </si>
  <si>
    <t xml:space="preserve">Avkastning på sysselsatt kapital </t>
  </si>
  <si>
    <t xml:space="preserve">Räntetäckningsgrad </t>
  </si>
  <si>
    <t xml:space="preserve">Return on equity </t>
  </si>
  <si>
    <t xml:space="preserve">Return on capital employed </t>
  </si>
  <si>
    <t>Return on capital employed</t>
  </si>
  <si>
    <t>Interest coverage ratio</t>
  </si>
  <si>
    <t>Average interest rate at period-end - central financing</t>
  </si>
  <si>
    <t>Average fixed-rate term - central financing</t>
  </si>
  <si>
    <t>Average interest rate at period-end - project financing</t>
  </si>
  <si>
    <t>Average fixed-rate term - project financing</t>
  </si>
  <si>
    <t>Earnings per share</t>
  </si>
  <si>
    <t>Net investment in projects</t>
  </si>
  <si>
    <t>Net change in project financing</t>
  </si>
  <si>
    <t>Cash and cash equivalent at the start of the period</t>
  </si>
  <si>
    <t>Cash flow from financing activities</t>
  </si>
  <si>
    <t>Net change in interest-bearing receivables</t>
  </si>
  <si>
    <t>Financing activities</t>
  </si>
  <si>
    <t>1) The entire period's profit is attributable to Bonava AB's shareholders.</t>
  </si>
  <si>
    <t>Residential Development for Investors</t>
  </si>
  <si>
    <t>Residential development for consumers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</si>
</sst>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kr&quot;_-;\-* #,##0.00\ &quot;kr&quot;_-;_-* &quot;-&quot;??\ &quot;kr&quot;_-;_-@_-"/>
    <numFmt numFmtId="43" formatCode="_-* #,##0.00_-;\-* #,##0.00_-;_-* &quot;-&quot;??_-;_-@_-"/>
    <numFmt numFmtId="164" formatCode="_-* #,##0.00\ _k_r_-;\-* #,##0.00\ _k_r_-;_-* &quot;-&quot;??\ _k_r_-;_-@_-"/>
    <numFmt numFmtId="165" formatCode="&quot;Senast uppdaterat: &quot;yyyy\-mm\-dd\ "/>
    <numFmt numFmtId="166" formatCode="&quot;Last updated: &quot;yyyy\-mm\-dd"/>
    <numFmt numFmtId="167" formatCode="yyyy\-mm\-dd"/>
    <numFmt numFmtId="168" formatCode="#,##0.0"/>
    <numFmt numFmtId="169" formatCode="&quot;Last updated: &quot;yyyy/mm/dd"/>
    <numFmt numFmtId="170" formatCode="0.0"/>
    <numFmt numFmtId="171" formatCode="_-* #,##0_-;\-* #,##0_-;_-* &quot;-&quot;??_-;_-@_-"/>
    <numFmt numFmtId="172" formatCode="#,##0_j;\–#,##0_j;_j;@_j"/>
    <numFmt numFmtId="173" formatCode="#,##0_j;\-#,##0_j;\-_j;@_j"/>
    <numFmt numFmtId="174" formatCode="_(* #,##0.00_);_(* \(#,##0.00\);_(* &quot;-&quot;??_);_(@_)"/>
    <numFmt numFmtId="175" formatCode="#,##0;\–#,##0;;@"/>
    <numFmt numFmtId="176" formatCode="_j#,##0;_j\-#,##0;_j0;_j@"/>
    <numFmt numFmtId="177" formatCode="#,##0.0_j;\-#,##0.0_j;0.0_j;@_j"/>
    <numFmt numFmtId="178" formatCode="#,##0_j;\-#,##0_j;0_j;@_j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23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vertAlign val="superscript"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5"/>
      <name val="Brödtext"/>
      <family val="2"/>
    </font>
    <font>
      <b/>
      <sz val="13"/>
      <name val="Brödtext"/>
      <family val="2"/>
    </font>
    <font>
      <b/>
      <sz val="11"/>
      <name val="Brödtext"/>
      <family val="2"/>
    </font>
    <font>
      <b/>
      <i/>
      <sz val="11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.5"/>
      <color theme="5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3F3F3F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7.5"/>
      <color theme="5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2" tint="-0.499984740745262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203">
    <xf numFmtId="0" fontId="0" fillId="0" borderId="0"/>
    <xf numFmtId="172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173" fontId="19" fillId="0" borderId="0" applyFont="0" applyFill="0" applyBorder="0" applyAlignment="0" applyProtection="0">
      <alignment horizontal="right"/>
    </xf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6" borderId="5" applyNumberFormat="0" applyFont="0" applyAlignment="0" applyProtection="0"/>
    <xf numFmtId="0" fontId="22" fillId="27" borderId="0" applyNumberFormat="0" applyBorder="0" applyAlignment="0" applyProtection="0"/>
    <xf numFmtId="0" fontId="23" fillId="28" borderId="6" applyNumberFormat="0" applyAlignment="0" applyProtection="0"/>
    <xf numFmtId="0" fontId="24" fillId="29" borderId="0" applyNumberFormat="0" applyBorder="0" applyAlignment="0" applyProtection="0"/>
    <xf numFmtId="0" fontId="23" fillId="28" borderId="6" applyNumberFormat="0" applyAlignment="0" applyProtection="0"/>
    <xf numFmtId="0" fontId="25" fillId="30" borderId="7" applyNumberFormat="0" applyAlignment="0" applyProtection="0"/>
    <xf numFmtId="43" fontId="18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6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175" fontId="28" fillId="0" borderId="0" applyFont="0" applyFill="0" applyBorder="0" applyAlignment="0" applyProtection="0">
      <alignment horizontal="right"/>
    </xf>
    <xf numFmtId="0" fontId="22" fillId="27" borderId="0" applyNumberFormat="0" applyBorder="0" applyAlignment="0" applyProtection="0"/>
    <xf numFmtId="0" fontId="29" fillId="0" borderId="0" applyNumberFormat="0" applyFill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9" fillId="0" borderId="0" applyNumberFormat="0" applyFill="0" applyBorder="0" applyAlignment="0" applyProtection="0"/>
    <xf numFmtId="0" fontId="24" fillId="29" borderId="0" applyNumberFormat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4" fillId="31" borderId="6" applyNumberFormat="0" applyAlignment="0" applyProtection="0"/>
    <xf numFmtId="0" fontId="34" fillId="31" borderId="6" applyNumberFormat="0" applyAlignment="0" applyProtection="0"/>
    <xf numFmtId="0" fontId="25" fillId="30" borderId="7" applyNumberFormat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0"/>
    <xf numFmtId="0" fontId="1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37" fillId="26" borderId="5" applyNumberFormat="0" applyFont="0" applyAlignment="0" applyProtection="0"/>
    <xf numFmtId="0" fontId="18" fillId="26" borderId="5" applyNumberFormat="0" applyFont="0" applyAlignment="0" applyProtection="0"/>
    <xf numFmtId="0" fontId="38" fillId="28" borderId="12" applyNumberFormat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9" fontId="28" fillId="0" borderId="0" applyNumberFormat="0" applyFill="0" applyBorder="0" applyAlignment="0" applyProtection="0">
      <alignment horizontal="left" wrapText="1"/>
    </xf>
    <xf numFmtId="176" fontId="42" fillId="0" borderId="13" applyNumberFormat="0" applyFont="0" applyFill="0" applyAlignment="0" applyProtection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14" applyNumberFormat="0" applyFill="0" applyAlignment="0" applyProtection="0"/>
    <xf numFmtId="49" fontId="19" fillId="0" borderId="15" applyNumberFormat="0" applyFont="0" applyFill="0" applyAlignment="0" applyProtection="0">
      <alignment horizontal="left" wrapText="1"/>
    </xf>
    <xf numFmtId="177" fontId="26" fillId="0" borderId="0" applyFill="0" applyAlignment="0" applyProtection="0"/>
    <xf numFmtId="0" fontId="1" fillId="0" borderId="16" applyNumberFormat="0" applyFont="0" applyFill="0" applyAlignment="0" applyProtection="0"/>
    <xf numFmtId="1" fontId="19" fillId="0" borderId="1" applyNumberFormat="0" applyFill="0" applyBorder="0" applyAlignment="0" applyProtection="0">
      <alignment horizontal="right"/>
    </xf>
    <xf numFmtId="178" fontId="44" fillId="0" borderId="2" applyFill="0" applyBorder="0" applyAlignment="0" applyProtection="0"/>
    <xf numFmtId="0" fontId="41" fillId="0" borderId="0" applyNumberFormat="0" applyFill="0" applyBorder="0" applyAlignment="0" applyProtection="0"/>
    <xf numFmtId="0" fontId="43" fillId="0" borderId="14" applyNumberFormat="0" applyFill="0" applyAlignment="0" applyProtection="0"/>
    <xf numFmtId="43" fontId="37" fillId="0" borderId="0" applyFont="0" applyFill="0" applyBorder="0" applyAlignment="0" applyProtection="0"/>
    <xf numFmtId="49" fontId="45" fillId="0" borderId="0" applyNumberFormat="0" applyFill="0" applyBorder="0" applyAlignment="0" applyProtection="0">
      <alignment horizontal="left" wrapText="1"/>
    </xf>
    <xf numFmtId="0" fontId="38" fillId="28" borderId="12" applyNumberFormat="0" applyAlignment="0" applyProtection="0"/>
    <xf numFmtId="44" fontId="3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134">
    <xf numFmtId="0" fontId="0" fillId="0" borderId="0" xfId="0"/>
    <xf numFmtId="0" fontId="47" fillId="0" borderId="0" xfId="0" applyFont="1"/>
    <xf numFmtId="3" fontId="47" fillId="0" borderId="0" xfId="0" applyNumberFormat="1" applyFont="1"/>
    <xf numFmtId="0" fontId="48" fillId="0" borderId="0" xfId="0" applyFont="1"/>
    <xf numFmtId="0" fontId="4" fillId="0" borderId="0" xfId="145" applyFont="1" applyAlignment="1">
      <alignment horizontal="left" wrapText="1"/>
    </xf>
    <xf numFmtId="165" fontId="5" fillId="0" borderId="0" xfId="145" applyNumberFormat="1" applyFont="1" applyAlignment="1">
      <alignment horizontal="left" wrapText="1"/>
    </xf>
    <xf numFmtId="0" fontId="6" fillId="0" borderId="0" xfId="145" applyFont="1" applyAlignment="1">
      <alignment horizontal="left" wrapText="1"/>
    </xf>
    <xf numFmtId="0" fontId="47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3" fillId="0" borderId="0" xfId="145" applyFont="1"/>
    <xf numFmtId="0" fontId="4" fillId="0" borderId="0" xfId="145" applyFont="1" applyAlignment="1">
      <alignment wrapText="1"/>
    </xf>
    <xf numFmtId="0" fontId="49" fillId="0" borderId="0" xfId="136" applyFont="1" applyFill="1" applyAlignment="1"/>
    <xf numFmtId="0" fontId="7" fillId="0" borderId="0" xfId="145" applyFont="1"/>
    <xf numFmtId="0" fontId="8" fillId="0" borderId="0" xfId="145" applyFont="1"/>
    <xf numFmtId="0" fontId="4" fillId="0" borderId="0" xfId="145" applyFont="1"/>
    <xf numFmtId="0" fontId="7" fillId="0" borderId="0" xfId="138" applyFont="1" applyFill="1" applyAlignment="1" applyProtection="1"/>
    <xf numFmtId="0" fontId="50" fillId="0" borderId="0" xfId="145" applyFont="1" applyAlignment="1">
      <alignment wrapText="1" shrinkToFit="1"/>
    </xf>
    <xf numFmtId="0" fontId="51" fillId="0" borderId="0" xfId="145" applyFont="1" applyAlignment="1">
      <alignment vertical="center" wrapText="1"/>
    </xf>
    <xf numFmtId="0" fontId="48" fillId="0" borderId="3" xfId="0" applyFont="1" applyBorder="1" applyAlignment="1">
      <alignment wrapText="1"/>
    </xf>
    <xf numFmtId="0" fontId="52" fillId="0" borderId="0" xfId="0" applyFont="1" applyAlignment="1">
      <alignment wrapText="1"/>
    </xf>
    <xf numFmtId="169" fontId="5" fillId="0" borderId="0" xfId="145" applyNumberFormat="1" applyFont="1" applyAlignment="1">
      <alignment horizontal="left" wrapText="1"/>
    </xf>
    <xf numFmtId="3" fontId="48" fillId="0" borderId="0" xfId="0" applyNumberFormat="1" applyFont="1"/>
    <xf numFmtId="0" fontId="48" fillId="0" borderId="0" xfId="0" applyFont="1" applyAlignment="1">
      <alignment vertical="top" wrapText="1"/>
    </xf>
    <xf numFmtId="0" fontId="3" fillId="0" borderId="3" xfId="0" applyFont="1" applyBorder="1" applyAlignment="1">
      <alignment wrapText="1"/>
    </xf>
    <xf numFmtId="0" fontId="47" fillId="0" borderId="0" xfId="0" applyFont="1" applyAlignment="1">
      <alignment vertical="top" wrapText="1"/>
    </xf>
    <xf numFmtId="166" fontId="5" fillId="0" borderId="0" xfId="145" applyNumberFormat="1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wrapText="1"/>
    </xf>
    <xf numFmtId="168" fontId="47" fillId="0" borderId="0" xfId="0" applyNumberFormat="1" applyFont="1"/>
    <xf numFmtId="0" fontId="52" fillId="0" borderId="0" xfId="0" applyFont="1"/>
    <xf numFmtId="0" fontId="48" fillId="0" borderId="3" xfId="0" applyFont="1" applyBorder="1" applyAlignment="1">
      <alignment horizontal="right" wrapText="1"/>
    </xf>
    <xf numFmtId="0" fontId="48" fillId="0" borderId="0" xfId="0" applyFont="1" applyAlignment="1">
      <alignment vertical="center"/>
    </xf>
    <xf numFmtId="167" fontId="3" fillId="0" borderId="0" xfId="145" applyNumberFormat="1" applyFont="1"/>
    <xf numFmtId="0" fontId="6" fillId="0" borderId="0" xfId="148" applyFont="1" applyAlignment="1">
      <alignment wrapText="1"/>
    </xf>
    <xf numFmtId="0" fontId="4" fillId="0" borderId="0" xfId="148" applyFont="1" applyAlignment="1">
      <alignment wrapText="1"/>
    </xf>
    <xf numFmtId="0" fontId="6" fillId="0" borderId="0" xfId="148" applyFont="1" applyAlignment="1">
      <alignment horizontal="left" indent="2"/>
    </xf>
    <xf numFmtId="3" fontId="3" fillId="0" borderId="0" xfId="166" applyNumberFormat="1" applyFont="1" applyFill="1" applyBorder="1" applyAlignment="1">
      <alignment horizontal="right"/>
    </xf>
    <xf numFmtId="0" fontId="11" fillId="0" borderId="0" xfId="148" applyFont="1" applyAlignment="1">
      <alignment horizontal="left" indent="2"/>
    </xf>
    <xf numFmtId="3" fontId="11" fillId="0" borderId="0" xfId="148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148" applyFont="1" applyAlignment="1">
      <alignment horizontal="left" indent="2"/>
    </xf>
    <xf numFmtId="9" fontId="3" fillId="0" borderId="0" xfId="166" applyFont="1" applyFill="1" applyBorder="1" applyAlignment="1">
      <alignment horizontal="right"/>
    </xf>
    <xf numFmtId="0" fontId="3" fillId="0" borderId="0" xfId="148" applyFont="1"/>
    <xf numFmtId="1" fontId="3" fillId="0" borderId="0" xfId="148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3" fontId="3" fillId="0" borderId="0" xfId="148" applyNumberFormat="1" applyFont="1" applyAlignment="1">
      <alignment horizontal="right"/>
    </xf>
    <xf numFmtId="0" fontId="48" fillId="0" borderId="0" xfId="0" applyFont="1" applyAlignment="1">
      <alignment horizontal="right"/>
    </xf>
    <xf numFmtId="168" fontId="3" fillId="0" borderId="0" xfId="148" applyNumberFormat="1" applyFont="1" applyAlignment="1">
      <alignment horizontal="right"/>
    </xf>
    <xf numFmtId="168" fontId="11" fillId="0" borderId="0" xfId="148" applyNumberFormat="1" applyFont="1" applyAlignment="1">
      <alignment horizontal="right"/>
    </xf>
    <xf numFmtId="0" fontId="3" fillId="0" borderId="0" xfId="148" applyFont="1" applyAlignment="1">
      <alignment horizontal="right"/>
    </xf>
    <xf numFmtId="170" fontId="3" fillId="0" borderId="0" xfId="148" applyNumberFormat="1" applyFont="1" applyAlignment="1">
      <alignment horizontal="right"/>
    </xf>
    <xf numFmtId="3" fontId="3" fillId="0" borderId="0" xfId="0" applyNumberFormat="1" applyFont="1"/>
    <xf numFmtId="0" fontId="48" fillId="0" borderId="3" xfId="0" applyFont="1" applyBorder="1"/>
    <xf numFmtId="0" fontId="48" fillId="0" borderId="3" xfId="0" quotePrefix="1" applyFont="1" applyBorder="1" applyAlignment="1">
      <alignment horizontal="right"/>
    </xf>
    <xf numFmtId="10" fontId="3" fillId="0" borderId="0" xfId="166" applyNumberFormat="1" applyFont="1" applyFill="1" applyBorder="1" applyAlignment="1">
      <alignment horizontal="left" indent="2"/>
    </xf>
    <xf numFmtId="170" fontId="3" fillId="0" borderId="0" xfId="166" applyNumberFormat="1" applyFont="1" applyFill="1" applyBorder="1" applyAlignment="1">
      <alignment horizontal="right"/>
    </xf>
    <xf numFmtId="170" fontId="3" fillId="0" borderId="0" xfId="0" applyNumberFormat="1" applyFont="1" applyAlignment="1">
      <alignment horizontal="right"/>
    </xf>
    <xf numFmtId="3" fontId="3" fillId="0" borderId="0" xfId="148" applyNumberFormat="1" applyFont="1" applyAlignment="1">
      <alignment horizontal="left" indent="2"/>
    </xf>
    <xf numFmtId="0" fontId="52" fillId="32" borderId="0" xfId="0" applyFont="1" applyFill="1"/>
    <xf numFmtId="170" fontId="47" fillId="0" borderId="0" xfId="0" applyNumberFormat="1" applyFont="1"/>
    <xf numFmtId="3" fontId="12" fillId="0" borderId="0" xfId="148" applyNumberFormat="1" applyFont="1" applyAlignment="1">
      <alignment horizontal="right"/>
    </xf>
    <xf numFmtId="168" fontId="3" fillId="0" borderId="0" xfId="148" applyNumberFormat="1" applyFont="1"/>
    <xf numFmtId="3" fontId="3" fillId="0" borderId="0" xfId="148" applyNumberFormat="1" applyFont="1"/>
    <xf numFmtId="0" fontId="48" fillId="0" borderId="3" xfId="0" quotePrefix="1" applyFont="1" applyBorder="1"/>
    <xf numFmtId="3" fontId="6" fillId="0" borderId="0" xfId="148" applyNumberFormat="1" applyFont="1"/>
    <xf numFmtId="3" fontId="11" fillId="0" borderId="0" xfId="148" applyNumberFormat="1" applyFont="1"/>
    <xf numFmtId="168" fontId="11" fillId="0" borderId="0" xfId="148" applyNumberFormat="1" applyFont="1"/>
    <xf numFmtId="168" fontId="3" fillId="0" borderId="0" xfId="148" quotePrefix="1" applyNumberFormat="1" applyFont="1"/>
    <xf numFmtId="0" fontId="49" fillId="0" borderId="0" xfId="136" applyNumberFormat="1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3" fillId="0" borderId="0" xfId="166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0" fontId="48" fillId="0" borderId="3" xfId="0" quotePrefix="1" applyFont="1" applyBorder="1" applyAlignment="1">
      <alignment horizontal="right" wrapText="1"/>
    </xf>
    <xf numFmtId="0" fontId="3" fillId="0" borderId="0" xfId="0" applyFont="1"/>
    <xf numFmtId="0" fontId="4" fillId="0" borderId="3" xfId="0" applyFont="1" applyBorder="1" applyAlignment="1">
      <alignment wrapText="1"/>
    </xf>
    <xf numFmtId="0" fontId="3" fillId="0" borderId="0" xfId="150" applyFont="1" applyAlignment="1">
      <alignment horizontal="left" indent="2"/>
    </xf>
    <xf numFmtId="0" fontId="6" fillId="0" borderId="0" xfId="150" applyFont="1" applyAlignment="1">
      <alignment horizontal="left" indent="2"/>
    </xf>
    <xf numFmtId="3" fontId="4" fillId="0" borderId="3" xfId="166" applyNumberFormat="1" applyFont="1" applyFill="1" applyBorder="1" applyAlignment="1">
      <alignment horizontal="right"/>
    </xf>
    <xf numFmtId="3" fontId="3" fillId="0" borderId="0" xfId="109" applyNumberFormat="1" applyFont="1" applyAlignment="1">
      <alignment horizontal="right" wrapText="1"/>
    </xf>
    <xf numFmtId="3" fontId="3" fillId="0" borderId="3" xfId="109" applyNumberFormat="1" applyFont="1" applyBorder="1" applyAlignment="1">
      <alignment horizontal="right" wrapText="1"/>
    </xf>
    <xf numFmtId="1" fontId="4" fillId="0" borderId="0" xfId="0" applyNumberFormat="1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1" fontId="3" fillId="0" borderId="3" xfId="0" applyNumberFormat="1" applyFont="1" applyBorder="1" applyAlignment="1">
      <alignment horizontal="right" wrapText="1"/>
    </xf>
    <xf numFmtId="1" fontId="4" fillId="0" borderId="0" xfId="0" applyNumberFormat="1" applyFont="1" applyAlignment="1">
      <alignment horizontal="right"/>
    </xf>
    <xf numFmtId="1" fontId="3" fillId="0" borderId="0" xfId="166" applyNumberFormat="1" applyFont="1" applyFill="1" applyBorder="1" applyAlignment="1">
      <alignment horizontal="right" wrapText="1"/>
    </xf>
    <xf numFmtId="1" fontId="47" fillId="0" borderId="0" xfId="0" applyNumberFormat="1" applyFont="1" applyAlignment="1">
      <alignment horizontal="right" wrapText="1"/>
    </xf>
    <xf numFmtId="1" fontId="8" fillId="0" borderId="0" xfId="0" applyNumberFormat="1" applyFont="1" applyAlignment="1">
      <alignment horizontal="right" wrapText="1"/>
    </xf>
    <xf numFmtId="1" fontId="8" fillId="0" borderId="3" xfId="0" applyNumberFormat="1" applyFont="1" applyBorder="1" applyAlignment="1">
      <alignment horizontal="right" wrapText="1"/>
    </xf>
    <xf numFmtId="1" fontId="16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 wrapText="1"/>
    </xf>
    <xf numFmtId="3" fontId="4" fillId="0" borderId="3" xfId="153" quotePrefix="1" applyNumberFormat="1" applyFont="1" applyBorder="1" applyAlignment="1">
      <alignment horizontal="right"/>
    </xf>
    <xf numFmtId="0" fontId="3" fillId="0" borderId="0" xfId="153" applyFont="1" applyAlignment="1">
      <alignment horizontal="left" indent="2"/>
    </xf>
    <xf numFmtId="3" fontId="47" fillId="0" borderId="0" xfId="109" applyNumberFormat="1" applyFont="1" applyBorder="1"/>
    <xf numFmtId="168" fontId="47" fillId="0" borderId="0" xfId="109" applyNumberFormat="1" applyFont="1" applyBorder="1"/>
    <xf numFmtId="3" fontId="47" fillId="0" borderId="3" xfId="109" applyNumberFormat="1" applyFont="1" applyBorder="1"/>
    <xf numFmtId="3" fontId="47" fillId="0" borderId="0" xfId="109" applyNumberFormat="1" applyFont="1" applyAlignment="1">
      <alignment horizontal="right"/>
    </xf>
    <xf numFmtId="3" fontId="48" fillId="0" borderId="0" xfId="109" applyNumberFormat="1" applyFont="1" applyBorder="1" applyAlignment="1">
      <alignment horizontal="right"/>
    </xf>
    <xf numFmtId="3" fontId="48" fillId="0" borderId="0" xfId="109" applyNumberFormat="1" applyFont="1" applyAlignment="1">
      <alignment horizontal="right"/>
    </xf>
    <xf numFmtId="3" fontId="47" fillId="0" borderId="0" xfId="109" applyNumberFormat="1" applyFont="1" applyBorder="1" applyAlignment="1">
      <alignment horizontal="right"/>
    </xf>
    <xf numFmtId="3" fontId="47" fillId="0" borderId="0" xfId="109" applyNumberFormat="1" applyFont="1"/>
    <xf numFmtId="168" fontId="53" fillId="0" borderId="0" xfId="0" applyNumberFormat="1" applyFont="1" applyAlignment="1">
      <alignment horizontal="left"/>
    </xf>
    <xf numFmtId="0" fontId="4" fillId="0" borderId="0" xfId="145" applyFont="1" applyAlignment="1">
      <alignment horizontal="right" wrapText="1"/>
    </xf>
    <xf numFmtId="166" fontId="5" fillId="0" borderId="0" xfId="145" applyNumberFormat="1" applyFont="1" applyAlignment="1">
      <alignment horizontal="right" wrapText="1"/>
    </xf>
    <xf numFmtId="0" fontId="50" fillId="0" borderId="0" xfId="145" applyFont="1" applyAlignment="1">
      <alignment horizontal="right" wrapText="1" shrinkToFit="1"/>
    </xf>
    <xf numFmtId="0" fontId="51" fillId="0" borderId="0" xfId="145" applyFont="1" applyAlignment="1">
      <alignment horizontal="right" vertical="center" wrapText="1"/>
    </xf>
    <xf numFmtId="0" fontId="6" fillId="0" borderId="0" xfId="145" applyFont="1" applyAlignment="1">
      <alignment horizontal="right" wrapText="1"/>
    </xf>
    <xf numFmtId="171" fontId="3" fillId="0" borderId="0" xfId="109" applyNumberFormat="1" applyFont="1" applyFill="1" applyAlignment="1">
      <alignment horizontal="right" wrapText="1"/>
    </xf>
    <xf numFmtId="0" fontId="6" fillId="0" borderId="0" xfId="150" applyFont="1" applyAlignment="1">
      <alignment wrapText="1"/>
    </xf>
    <xf numFmtId="0" fontId="4" fillId="0" borderId="0" xfId="150" applyFont="1" applyAlignment="1">
      <alignment wrapText="1"/>
    </xf>
    <xf numFmtId="3" fontId="47" fillId="0" borderId="0" xfId="114" applyNumberFormat="1" applyFont="1" applyBorder="1"/>
    <xf numFmtId="3" fontId="47" fillId="0" borderId="4" xfId="109" applyNumberFormat="1" applyFont="1" applyBorder="1"/>
    <xf numFmtId="9" fontId="47" fillId="0" borderId="0" xfId="0" applyNumberFormat="1" applyFont="1"/>
    <xf numFmtId="9" fontId="48" fillId="0" borderId="0" xfId="0" applyNumberFormat="1" applyFont="1"/>
    <xf numFmtId="0" fontId="47" fillId="0" borderId="0" xfId="166" applyNumberFormat="1" applyFont="1"/>
    <xf numFmtId="0" fontId="48" fillId="0" borderId="0" xfId="166" applyNumberFormat="1" applyFont="1"/>
    <xf numFmtId="0" fontId="3" fillId="0" borderId="0" xfId="0" applyFont="1" applyAlignment="1">
      <alignment horizontal="right"/>
    </xf>
    <xf numFmtId="0" fontId="4" fillId="0" borderId="0" xfId="150" applyFont="1" applyAlignment="1">
      <alignment horizontal="left" indent="2"/>
    </xf>
    <xf numFmtId="0" fontId="3" fillId="0" borderId="0" xfId="150" applyFont="1"/>
    <xf numFmtId="1" fontId="3" fillId="0" borderId="0" xfId="150" applyNumberFormat="1" applyFont="1"/>
    <xf numFmtId="0" fontId="6" fillId="0" borderId="3" xfId="150" applyFont="1" applyBorder="1" applyAlignment="1">
      <alignment horizontal="left" indent="2"/>
    </xf>
    <xf numFmtId="0" fontId="3" fillId="0" borderId="3" xfId="150" applyFont="1" applyBorder="1" applyAlignment="1">
      <alignment horizontal="left" indent="2"/>
    </xf>
    <xf numFmtId="0" fontId="11" fillId="0" borderId="0" xfId="150" applyFont="1" applyAlignment="1">
      <alignment horizontal="left" indent="2"/>
    </xf>
    <xf numFmtId="0" fontId="43" fillId="0" borderId="0" xfId="0" applyFont="1"/>
    <xf numFmtId="1" fontId="48" fillId="0" borderId="0" xfId="0" applyNumberFormat="1" applyFont="1"/>
    <xf numFmtId="1" fontId="47" fillId="0" borderId="0" xfId="0" applyNumberFormat="1" applyFont="1"/>
    <xf numFmtId="0" fontId="17" fillId="0" borderId="3" xfId="0" applyFont="1" applyBorder="1"/>
    <xf numFmtId="0" fontId="48" fillId="0" borderId="3" xfId="0" applyFont="1" applyBorder="1" applyAlignment="1">
      <alignment horizontal="right"/>
    </xf>
    <xf numFmtId="0" fontId="0" fillId="0" borderId="3" xfId="0" applyBorder="1"/>
    <xf numFmtId="3" fontId="0" fillId="0" borderId="0" xfId="0" applyNumberFormat="1"/>
    <xf numFmtId="3" fontId="43" fillId="0" borderId="0" xfId="0" applyNumberFormat="1" applyFont="1"/>
    <xf numFmtId="3" fontId="0" fillId="0" borderId="3" xfId="0" applyNumberFormat="1" applyBorder="1"/>
  </cellXfs>
  <cellStyles count="203">
    <cellStyle name="0_j" xfId="1" xr:uid="{97039E80-F190-4B17-8D88-3A86742AA41B}"/>
    <cellStyle name="0_j_Diagram_(D)" xfId="2" xr:uid="{923E637C-A313-4757-B6CC-DD5A66652E77}"/>
    <cellStyle name="0_j_Diagram_2_(D)" xfId="3" xr:uid="{456F7651-DC81-4553-AE07-0CD0A1850F9C}"/>
    <cellStyle name="0_j_Fin_Nycktal_(I)" xfId="4" xr:uid="{0F2D3E00-8F45-486B-9192-F8111768C0CD}"/>
    <cellStyle name="0_j_Konc_BR_(I)" xfId="5" xr:uid="{9C870B62-5B7B-43FC-9D3D-DD057B47BB05}"/>
    <cellStyle name="0_j_Konc_EK_(I)" xfId="6" xr:uid="{7E799D88-8788-4ABB-BBF2-5127892F467F}"/>
    <cellStyle name="0_j_Konc_KFA_(I)" xfId="7" xr:uid="{11E47D2C-9B5F-4F0A-8ADD-5A40AC000A4D}"/>
    <cellStyle name="0_j_Konc_KPI_1_(I)" xfId="8" xr:uid="{DC021832-C3B3-4942-938F-8C07EF3D4A48}"/>
    <cellStyle name="0_j_Konc_KPI_2_(I)" xfId="9" xr:uid="{5555BDCC-3198-44E4-A8E3-913E6164B0AA}"/>
    <cellStyle name="0_j_Konc_RR_(I)" xfId="10" xr:uid="{B4DAF14D-3483-46E6-9732-37D5006EBE71}"/>
    <cellStyle name="0_j_Konc_TotRes_(I)" xfId="11" xr:uid="{CAFE7E09-EDBE-4DEF-BAB3-9795D2482E83}"/>
    <cellStyle name="0_j_Konc_Utv_(I)" xfId="12" xr:uid="{6E3D2518-EF9C-4D03-87FF-6C4A83B7089C}"/>
    <cellStyle name="0_j_KPI_DE_(I)" xfId="13" xr:uid="{1DBC3707-74E5-459D-8536-EF2296D206D2}"/>
    <cellStyle name="0_j_KPI_Nordic_(I)" xfId="14" xr:uid="{A6B7BF8E-4453-4BFE-9C6E-4AEA1742EDED}"/>
    <cellStyle name="0_j_KPI_SE_(I)" xfId="15" xr:uid="{8CAD50BC-4565-45D8-B866-AA20BB17E527}"/>
    <cellStyle name="0_j_KPI_StP_Balt_(I)" xfId="16" xr:uid="{DF2761D2-45FF-4657-BE74-4F9CF922F55D}"/>
    <cellStyle name="0_j_MB_BR_(I)" xfId="17" xr:uid="{43C98DD2-5F79-4250-80F9-BAD8C3F03E4D}"/>
    <cellStyle name="0_j_MB_Not_Ställda_Säkh_(I)" xfId="18" xr:uid="{27A9ADB0-02D6-4A9E-B7BE-5B98EEDA4CBB}"/>
    <cellStyle name="0_j_MB_RR_(I)" xfId="19" xr:uid="{05931560-3B39-49B7-9C98-0359420E0164}"/>
    <cellStyle name="0_j_Not_Andel_NLS_(I)" xfId="20" xr:uid="{36F7562B-D3A8-4F3E-8E45-5B9282CC0B92}"/>
    <cellStyle name="0_j_Not_Finansiering_(I)" xfId="21" xr:uid="{D52EECDE-0086-4D3D-99A5-4C9367656209}"/>
    <cellStyle name="0_j_Not_RörSegm_(I)" xfId="22" xr:uid="{909354B4-BA12-4777-8A55-B9CBC1038437}"/>
    <cellStyle name="0_j_Not_Spec_NLS_(I)" xfId="23" xr:uid="{DF94EE30-4DF7-4CFF-931C-4D48C782830D}"/>
    <cellStyle name="0_j_Not_Ställda_Säkh_(I)" xfId="24" xr:uid="{18A3ABB8-E6AC-4826-8998-80B5A5F9F2FD}"/>
    <cellStyle name="0_j_Not_VV_FinInstr_(I)" xfId="25" xr:uid="{8CE31957-38C5-451F-89EE-940CE351F884}"/>
    <cellStyle name="0_j_NyckTal_(I)" xfId="26" xr:uid="{5D7B2679-4FFA-49CF-AF2B-4E1303BAC453}"/>
    <cellStyle name="0_j_NyckTal_DE_(I)" xfId="27" xr:uid="{F2333CB4-17E8-48D4-BFFC-6252B6D2374B}"/>
    <cellStyle name="0_j_NyckTal_Nordic_(I)" xfId="28" xr:uid="{0BE8ABAB-B019-46D3-92E1-9B8FAEF42155}"/>
    <cellStyle name="0_j_NyckTal_SE_(I)" xfId="29" xr:uid="{AC1AFC2B-1AEB-4198-B8BB-4B4C12694406}"/>
    <cellStyle name="0_j_NyckTal_StP_Balt_(I)" xfId="30" xr:uid="{09628743-9944-4711-A8A2-BB80C638C62A}"/>
    <cellStyle name="20 % - Dekorfärg1" xfId="31" xr:uid="{7D4C9E79-5B98-48E0-90C3-B410C3293DC2}"/>
    <cellStyle name="20 % - Dekorfärg2" xfId="32" xr:uid="{D11A0CDE-8ED8-435C-8B58-D03AFDAE5E42}"/>
    <cellStyle name="20 % - Dekorfärg3" xfId="33" xr:uid="{4D56F28B-EDD0-4838-83FD-36865D7E762D}"/>
    <cellStyle name="20 % - Dekorfärg4" xfId="34" xr:uid="{21DAF54E-14BF-46BE-AAD0-C3EA183EB932}"/>
    <cellStyle name="20 % - Dekorfärg5" xfId="35" xr:uid="{37A57F42-E56B-48F4-8B83-DE2354DA2246}"/>
    <cellStyle name="20 % - Dekorfärg6" xfId="36" xr:uid="{A9F87C42-810C-4332-95E5-7398379ED882}"/>
    <cellStyle name="20% - Accent1" xfId="37" xr:uid="{879F7728-EB94-497C-8D1F-D22335ACC7DA}"/>
    <cellStyle name="20% - Accent1 2" xfId="38" xr:uid="{04DEE8E9-C86E-46D5-9539-55D6FE76FD04}"/>
    <cellStyle name="20% - Accent2" xfId="39" xr:uid="{FEB20DD0-EB2B-4B4C-A7C4-6821EA46CB17}"/>
    <cellStyle name="20% - Accent2 2" xfId="40" xr:uid="{8524DBFD-A228-4268-B100-2CF69F82560C}"/>
    <cellStyle name="20% - Accent3" xfId="41" xr:uid="{467EAD51-E3E4-4464-9348-33EEB29762D0}"/>
    <cellStyle name="20% - Accent3 2" xfId="42" xr:uid="{FBADE94B-F1E4-482A-BCC3-E9BECD1B896C}"/>
    <cellStyle name="20% - Accent4" xfId="43" xr:uid="{0B4CE528-6819-4FA7-9014-7CDD26909570}"/>
    <cellStyle name="20% - Accent4 2" xfId="44" xr:uid="{024A14FB-A1A6-46E6-8CCB-DCAE17FDB2A3}"/>
    <cellStyle name="20% - Accent5" xfId="45" xr:uid="{C2400FA1-9D6D-43E7-BCB4-E6C289BDD8F3}"/>
    <cellStyle name="20% - Accent5 2" xfId="46" xr:uid="{F1707ED3-0998-47BF-817D-97F51A026324}"/>
    <cellStyle name="20% - Accent6" xfId="47" xr:uid="{F14C96E1-1CD7-449B-BB59-6BBF45D16C2C}"/>
    <cellStyle name="20% - Accent6 2" xfId="48" xr:uid="{656EAFE5-D9BF-405F-8CE0-1C531A50F876}"/>
    <cellStyle name="20% - Dekorfärg1" xfId="49" xr:uid="{81EDFB7A-6CD2-43D9-9F24-12F1BD80EB40}"/>
    <cellStyle name="20% - Dekorfärg2" xfId="50" xr:uid="{93710F25-9543-4815-90DF-DCF80E7748D3}"/>
    <cellStyle name="20% - Dekorfärg3" xfId="51" xr:uid="{6AD560EA-7548-47C2-809E-0C47E4B046D4}"/>
    <cellStyle name="20% - Dekorfärg4" xfId="52" xr:uid="{AA839718-A7E9-4187-BC9D-C67252117F17}"/>
    <cellStyle name="20% - Dekorfärg5" xfId="53" xr:uid="{2EF07FD3-52D0-44B2-A2D5-103672A22C50}"/>
    <cellStyle name="20% - Dekorfärg6" xfId="54" xr:uid="{9B04C46E-3ED5-44B8-A477-160501056360}"/>
    <cellStyle name="40 % - Dekorfärg1" xfId="55" xr:uid="{C91DA6FE-CEF3-4F33-8F0F-4A838D6843B1}"/>
    <cellStyle name="40 % - Dekorfärg2" xfId="56" xr:uid="{A71FD75A-E71E-42B2-AED2-B9356227709B}"/>
    <cellStyle name="40 % - Dekorfärg3" xfId="57" xr:uid="{6C195850-1D3F-4EDC-8420-274D3B65E3E0}"/>
    <cellStyle name="40 % - Dekorfärg4" xfId="58" xr:uid="{FAA77327-1EC0-4D37-8423-8DF71D934729}"/>
    <cellStyle name="40 % - Dekorfärg5" xfId="59" xr:uid="{174F1C4E-66F0-4441-BBC0-2056ACD276E2}"/>
    <cellStyle name="40 % - Dekorfärg6" xfId="60" xr:uid="{F2E506B3-A485-45AA-8B44-1264082644AC}"/>
    <cellStyle name="40% - Accent1" xfId="61" xr:uid="{17B556B8-D1EB-4CA6-8A89-52518A25EF49}"/>
    <cellStyle name="40% - Accent1 2" xfId="62" xr:uid="{D6EDFBCC-114A-4823-BFAB-48ECE5C8A899}"/>
    <cellStyle name="40% - Accent2" xfId="63" xr:uid="{9F017B2D-3FDB-4609-B64C-2035C7DCC96B}"/>
    <cellStyle name="40% - Accent2 2" xfId="64" xr:uid="{C4092355-48FA-4FE2-8041-983AD2566356}"/>
    <cellStyle name="40% - Accent3" xfId="65" xr:uid="{3F7D1053-2E64-4E9B-B842-C035047DA277}"/>
    <cellStyle name="40% - Accent3 2" xfId="66" xr:uid="{B35C8BB8-2A9D-4FD7-8A7E-1C36820BFDB9}"/>
    <cellStyle name="40% - Accent4" xfId="67" xr:uid="{EDF94C08-0BD9-4C9E-A9A4-6875135096EB}"/>
    <cellStyle name="40% - Accent4 2" xfId="68" xr:uid="{869A733D-F516-4B13-8B38-09BFE96086B6}"/>
    <cellStyle name="40% - Accent5" xfId="69" xr:uid="{4663E846-594D-4702-8D96-0FF4A9683B38}"/>
    <cellStyle name="40% - Accent5 2" xfId="70" xr:uid="{3A8EC465-0E52-492B-8B43-3D6EC53D39AC}"/>
    <cellStyle name="40% - Accent6" xfId="71" xr:uid="{FD802DBA-DF8C-4505-8782-D61D9A24DF90}"/>
    <cellStyle name="40% - Accent6 2" xfId="72" xr:uid="{15E1FDF4-2C30-4DEB-A7DB-5B69659E84CE}"/>
    <cellStyle name="40% - Dekorfärg1" xfId="73" xr:uid="{77AE8C23-C8B5-49BE-BE10-DDAE26B50C3E}"/>
    <cellStyle name="40% - Dekorfärg2" xfId="74" xr:uid="{C27345FF-39D4-405C-A5D8-EC6AC3F052E4}"/>
    <cellStyle name="40% - Dekorfärg3" xfId="75" xr:uid="{0DE46B27-FD30-4623-A7F4-81A102FCEE65}"/>
    <cellStyle name="40% - Dekorfärg4" xfId="76" xr:uid="{ED9423BF-9F80-4E10-A479-8FB66C488867}"/>
    <cellStyle name="40% - Dekorfärg5" xfId="77" xr:uid="{40266E34-EED6-4783-BFDE-E17379678932}"/>
    <cellStyle name="40% - Dekorfärg6" xfId="78" xr:uid="{D94CEEB4-717B-4562-93F4-13F89A786299}"/>
    <cellStyle name="60 % - Dekorfärg1" xfId="79" xr:uid="{68852672-A11F-4810-B460-3DD67406F141}"/>
    <cellStyle name="60 % - Dekorfärg2" xfId="80" xr:uid="{5B0A5E82-1783-449C-9B72-C70B051F69F9}"/>
    <cellStyle name="60 % - Dekorfärg3" xfId="81" xr:uid="{EBC56620-896B-4426-9327-6D9CEA3E4351}"/>
    <cellStyle name="60 % - Dekorfärg4" xfId="82" xr:uid="{F2E39D4C-EE66-43E1-8032-1E9623283DDC}"/>
    <cellStyle name="60 % - Dekorfärg5" xfId="83" xr:uid="{A949AE6C-D6AC-4DB7-AAE6-154912110299}"/>
    <cellStyle name="60 % - Dekorfärg6" xfId="84" xr:uid="{71D76361-FA14-44E9-A4CD-8108C68329EB}"/>
    <cellStyle name="60% - Accent1" xfId="85" xr:uid="{11C50649-6391-4651-AC36-51FBDAAEFDE5}"/>
    <cellStyle name="60% - Accent2" xfId="86" xr:uid="{0DB3B549-2716-4FD2-B252-EB4D27B33F02}"/>
    <cellStyle name="60% - Accent3" xfId="87" xr:uid="{4AFD4D73-D54F-46E6-BDC3-C63E43830078}"/>
    <cellStyle name="60% - Accent4" xfId="88" xr:uid="{F66428C9-4D78-4185-B6AB-265B18A6E596}"/>
    <cellStyle name="60% - Accent5" xfId="89" xr:uid="{21C9925E-4E6A-4C21-8148-A9B4978B2ECC}"/>
    <cellStyle name="60% - Accent6" xfId="90" xr:uid="{8B2DBC58-28F5-4AA3-A41C-4913F4B75053}"/>
    <cellStyle name="60% - Dekorfärg1" xfId="91" xr:uid="{FC12ADB2-9E9A-4E21-B51C-6892CF501FF1}"/>
    <cellStyle name="60% - Dekorfärg2" xfId="92" xr:uid="{FCD97498-C3EB-432B-8A47-555E12C4BB48}"/>
    <cellStyle name="60% - Dekorfärg3" xfId="93" xr:uid="{55AF157E-C273-490A-A467-4F106C3B4894}"/>
    <cellStyle name="60% - Dekorfärg4" xfId="94" xr:uid="{E5AA6317-4177-469D-9822-CF264AEE974D}"/>
    <cellStyle name="60% - Dekorfärg5" xfId="95" xr:uid="{DD45936D-3EDD-446C-A94C-E3A6C1E7D94B}"/>
    <cellStyle name="60% - Dekorfärg6" xfId="96" xr:uid="{8F11467D-C1DB-4814-B9FF-7379B6B8D552}"/>
    <cellStyle name="Accent1" xfId="97" xr:uid="{34D2E414-99E3-41E5-84CE-473E280374AB}"/>
    <cellStyle name="Accent2" xfId="98" xr:uid="{899D3CE1-31F3-4E5D-89F9-9F4505D3894C}"/>
    <cellStyle name="Accent3" xfId="99" xr:uid="{3A2B3A3D-2CDA-4C52-A4C3-BB21EF3F4F74}"/>
    <cellStyle name="Accent4" xfId="100" xr:uid="{B16CEAB1-718F-4C60-B881-F754FB2BEF2A}"/>
    <cellStyle name="Accent5" xfId="101" xr:uid="{E9C16328-FAC9-4055-AE12-96C74F134E7B}"/>
    <cellStyle name="Accent6" xfId="102" xr:uid="{F9EA7EEF-E57A-4CBA-831C-1BA3DE32706A}"/>
    <cellStyle name="Anteckning" xfId="103" xr:uid="{AC868475-6860-4633-ADC6-D537D50D7186}"/>
    <cellStyle name="Bad" xfId="104" xr:uid="{683CD219-1ADF-4F28-B714-6AEF47A963FE}"/>
    <cellStyle name="Beräkning" xfId="105" xr:uid="{581801BB-2ADB-4CEF-BF8B-FFC6845BBA18}"/>
    <cellStyle name="Bra" xfId="106" xr:uid="{F0440B9C-DF5D-49C4-9B42-8796D99FBEB9}"/>
    <cellStyle name="Calculation" xfId="107" xr:uid="{3D9D731D-BD01-451E-A40F-11CA498A39BB}"/>
    <cellStyle name="Check Cell" xfId="108" xr:uid="{0C15F34E-359C-4B79-92F2-F011C79F24B9}"/>
    <cellStyle name="Comma" xfId="109" builtinId="3"/>
    <cellStyle name="Comma 2" xfId="110" xr:uid="{CC7B4815-595E-4118-A75E-90546C76826D}"/>
    <cellStyle name="Comma 2 2" xfId="111" xr:uid="{96CC61D1-C7B9-4ADB-A42C-12104008B529}"/>
    <cellStyle name="Comma 2_Estimated completions" xfId="112" xr:uid="{839686E0-9674-4D98-B203-51BD8DF82012}"/>
    <cellStyle name="Comma 3" xfId="113" xr:uid="{614497FE-6D71-49F3-A40A-6D1A4E31327F}"/>
    <cellStyle name="Comma_Sheet1" xfId="114" xr:uid="{F1198A4A-95DA-4453-8FA8-54F2A0256E03}"/>
    <cellStyle name="Dekorfärg1" xfId="115" xr:uid="{89CF9FB1-AEAF-4DDF-97A2-EC9C93E39EEE}"/>
    <cellStyle name="Dekorfärg2" xfId="116" xr:uid="{AC47D2D1-36E9-49DD-B282-7F51E8A32535}"/>
    <cellStyle name="Dekorfärg3" xfId="117" xr:uid="{16977AAE-0CEE-40AB-ABF0-486ADCBD126C}"/>
    <cellStyle name="Dekorfärg4" xfId="118" xr:uid="{28D2E7EF-8DD9-4A89-BC61-8F88F6B89DEA}"/>
    <cellStyle name="Dekorfärg5" xfId="119" xr:uid="{9E61C93E-40B2-4A5D-9A65-AABBAA31C9E9}"/>
    <cellStyle name="Dekorfärg6" xfId="120" xr:uid="{38245068-F154-4658-93D8-9A413F5F5BA0}"/>
    <cellStyle name="Delta" xfId="121" xr:uid="{47D6F176-26AE-4BF3-B281-ECA411230804}"/>
    <cellStyle name="Dålig" xfId="122" xr:uid="{36CDAA58-298D-4E25-8833-E30142F699B7}"/>
    <cellStyle name="Explanatory Text" xfId="123" xr:uid="{180797CC-DE78-47FD-BD65-5BFAEAB8069A}"/>
    <cellStyle name="Färg1" xfId="124" xr:uid="{D516B14C-CD72-4423-9A16-DA63CDC401AE}"/>
    <cellStyle name="Färg2" xfId="125" xr:uid="{316185CA-13D2-4C44-A633-3BD44353DC07}"/>
    <cellStyle name="Färg3" xfId="126" xr:uid="{E23B753F-1F2D-4269-AF8B-02BA005050CA}"/>
    <cellStyle name="Färg4" xfId="127" xr:uid="{F0049AF1-A063-487D-AF35-D7F035827C95}"/>
    <cellStyle name="Färg5" xfId="128" xr:uid="{4C703E0E-6B25-41F4-B991-C3478DF4A293}"/>
    <cellStyle name="Färg6" xfId="129" xr:uid="{275FEE3D-1391-4AB1-8921-C87198EEF389}"/>
    <cellStyle name="Förklarande text" xfId="130" xr:uid="{00FB259F-A2C7-4D9C-B5E2-42AFC5DEA123}"/>
    <cellStyle name="Good" xfId="131" xr:uid="{62F34948-4EC7-417C-B2C0-8D2C3EE78AEF}"/>
    <cellStyle name="Heading 1" xfId="132" xr:uid="{676F9CDA-585F-4BAD-AB01-5B8E224CEE96}"/>
    <cellStyle name="Heading 2" xfId="133" xr:uid="{844330E0-39AA-43E5-9815-3493B15D7164}"/>
    <cellStyle name="Heading 3" xfId="134" xr:uid="{155C6132-39A1-4E38-B064-D53E6B41D2E8}"/>
    <cellStyle name="Heading 4" xfId="135" xr:uid="{83CF853C-44F7-4525-AB16-80C58C1C6700}"/>
    <cellStyle name="Hyperlink" xfId="136" builtinId="8"/>
    <cellStyle name="Hyperlink 2" xfId="137" xr:uid="{E6A0D1FC-EBB6-4672-88C7-BD4428A2F182}"/>
    <cellStyle name="Hyperlänk 2" xfId="138" xr:uid="{C347CB97-7F27-4105-A891-B9E40A8C6E6D}"/>
    <cellStyle name="Indata" xfId="139" xr:uid="{D048AC95-C2DA-4F3A-87BA-DD361793D4D2}"/>
    <cellStyle name="Input" xfId="140" xr:uid="{6F3AD4EF-B35F-41D1-957A-584D3C57CC26}"/>
    <cellStyle name="Kontrollcell" xfId="141" xr:uid="{E2928ABC-4256-407D-8A28-D392BE171BF2}"/>
    <cellStyle name="Linked Cell" xfId="142" xr:uid="{4C457700-02BB-4988-B4A7-5A03814FFD60}"/>
    <cellStyle name="Länkad cell" xfId="143" xr:uid="{21E5C996-8402-45C8-B1BC-D22F9269A590}"/>
    <cellStyle name="Normal" xfId="0" builtinId="0"/>
    <cellStyle name="Normal 13" xfId="144" xr:uid="{38EB7516-5EC8-41CD-B73B-6FE94EFDFD78}"/>
    <cellStyle name="Normal 2" xfId="145" xr:uid="{783D88DD-CC10-4F69-AAF2-767570A6FC22}"/>
    <cellStyle name="Normal 2 2" xfId="146" xr:uid="{F03FD5FE-1D56-4477-927E-A2E000D9645D}"/>
    <cellStyle name="Normal 2_801" xfId="147" xr:uid="{9781289B-F360-40F6-BE25-C6B253A1ADAB}"/>
    <cellStyle name="Normal 3" xfId="148" xr:uid="{E561AA75-7F6D-4491-89D9-F6B0F2CF6A13}"/>
    <cellStyle name="Normal 3 2" xfId="149" xr:uid="{F92A2844-C80B-4E65-BA56-5D3F95536C01}"/>
    <cellStyle name="Normal 3 3" xfId="150" xr:uid="{4BF3B8CB-80F5-4846-9BD4-D4D8A83042A4}"/>
    <cellStyle name="Normal 3 4" xfId="151" xr:uid="{75074A42-DF03-4BE1-9DD5-90A01E66A445}"/>
    <cellStyle name="Normal 3_801" xfId="152" xr:uid="{157FC0C0-196B-4AFB-BAF7-2395E01BABFB}"/>
    <cellStyle name="Normal 3_Sheet1" xfId="153" xr:uid="{B44A97C2-B29C-446E-9F65-3E70CCCC6CFA}"/>
    <cellStyle name="Normal 4" xfId="154" xr:uid="{0F65707A-B349-422F-B32F-E6754F931C41}"/>
    <cellStyle name="Normal 4 2" xfId="155" xr:uid="{1C54F169-6D8D-4768-A363-A0002C143B98}"/>
    <cellStyle name="Normal 4_801" xfId="156" xr:uid="{00EB81B3-795B-4678-90C1-12AF0B8D0BD6}"/>
    <cellStyle name="Normal 5" xfId="157" xr:uid="{1FFE800C-124B-4A9B-8552-A7CA2F027F64}"/>
    <cellStyle name="Normal 6" xfId="158" xr:uid="{FBA85D7C-CC1E-4F25-8780-D8639A23ECE8}"/>
    <cellStyle name="Normal 7" xfId="159" xr:uid="{E7B5DDF5-4A49-47F1-AFA7-DF47B3E145A9}"/>
    <cellStyle name="Normal 8" xfId="160" xr:uid="{D0E5BFD3-A72F-4A6B-BE46-2A00A7ACDDE6}"/>
    <cellStyle name="Normal 8 2" xfId="161" xr:uid="{C7910539-DF4D-4CFD-B70F-1D515454C625}"/>
    <cellStyle name="Normal 9" xfId="162" xr:uid="{613A325D-9E23-4A42-9492-4006871A6893}"/>
    <cellStyle name="Note" xfId="163" xr:uid="{D9A40395-5FFE-4E29-A1F1-44A03BF6106E}"/>
    <cellStyle name="Note 2" xfId="164" xr:uid="{1AF418A1-C054-449B-A3D0-585D27F2DBC6}"/>
    <cellStyle name="Output" xfId="165" xr:uid="{3885E3C0-829C-43F0-8F21-2F6DB300393A}"/>
    <cellStyle name="Percent" xfId="166" builtinId="5"/>
    <cellStyle name="Percent 2" xfId="167" xr:uid="{E0BA572D-0C08-480F-9545-5F7F3B77C56E}"/>
    <cellStyle name="Percent 3" xfId="168" xr:uid="{245F21BE-B856-402E-A7EB-CB094B9043FF}"/>
    <cellStyle name="Percent 4" xfId="169" xr:uid="{69FB2637-4FB1-4AB7-95D1-7EC451B212C9}"/>
    <cellStyle name="Procent 2" xfId="170" xr:uid="{6BB08A42-52AB-41D2-9991-B9BFF806373D}"/>
    <cellStyle name="Prozent 2" xfId="171" xr:uid="{A89A7F5F-DEC5-4A41-9A37-B6B05F8ED223}"/>
    <cellStyle name="Prozent 3" xfId="172" xr:uid="{FEA04340-5174-4B0C-BF21-CA00C4197E90}"/>
    <cellStyle name="QR_Normal" xfId="173" xr:uid="{F1A37AA0-8FDD-4898-993F-941B1EA6B41A}"/>
    <cellStyle name="Rubrik" xfId="174" xr:uid="{21078FD6-1A35-4E03-B2C7-5A3A698416BD}"/>
    <cellStyle name="Rubrik 1" xfId="175" xr:uid="{97DE245A-E944-4701-931C-90252C39FEC1}"/>
    <cellStyle name="Rubrik 2" xfId="176" xr:uid="{8F722E07-59E6-4C80-9152-96142A408BF0}"/>
    <cellStyle name="Rubrik 3" xfId="177" xr:uid="{5FD9FFF1-753E-42EB-BE49-577847EEBC91}"/>
    <cellStyle name="Rubrik 4" xfId="178" xr:uid="{E901014F-014E-43A0-A8F3-0F066A539EC8}"/>
    <cellStyle name="Rubrik_Balancesheet-Q" xfId="179" xr:uid="{8A7013B6-00B5-4C64-9842-BF4697673CE8}"/>
    <cellStyle name="SansReg" xfId="180" xr:uid="{8F1295D2-CE13-4AB1-A833-FC4E30166598}"/>
    <cellStyle name="Slutlinje" xfId="181" xr:uid="{6F8736E6-164E-438D-A7B1-A39EF788CF29}"/>
    <cellStyle name="Standard 2" xfId="182" xr:uid="{EDFEDEBF-3C7C-40B7-BD73-54853F0F565C}"/>
    <cellStyle name="Standard 2 2" xfId="183" xr:uid="{621EEEE8-7E6A-4790-9142-BA56B0A54056}"/>
    <cellStyle name="Standard 2_CE" xfId="184" xr:uid="{31052051-B8E1-4803-B9F0-1239A013DD25}"/>
    <cellStyle name="Standard 3" xfId="185" xr:uid="{0B82454B-A42C-4E91-AF3D-341E2E09DC05}"/>
    <cellStyle name="Standard 4" xfId="186" xr:uid="{29BE9A66-7918-4670-837E-A2F9EDE8D9F7}"/>
    <cellStyle name="Standard 5" xfId="187" xr:uid="{0233BE54-24BB-4F80-8F8B-D19334595755}"/>
    <cellStyle name="Standard 6" xfId="188" xr:uid="{AE91AC56-CB94-472B-9393-3D69BE43BACC}"/>
    <cellStyle name="Summa" xfId="189" xr:uid="{3792309D-2DA2-48B2-A0C0-9D9AEED75B66}"/>
    <cellStyle name="Tabellinjer" xfId="190" xr:uid="{C929A398-337F-4743-BC44-AA731CB3A3CB}"/>
    <cellStyle name="TblEnDecimal" xfId="191" xr:uid="{0E32EE8C-FB60-4366-9CEB-6956ABC4748D}"/>
    <cellStyle name="TblPostLinje" xfId="192" xr:uid="{A52D361A-D9D7-4B23-9CC1-091B7536A437}"/>
    <cellStyle name="TblTextFärg" xfId="193" xr:uid="{28AC4DA2-478E-437E-AE51-9E66E2D1976F}"/>
    <cellStyle name="TblUnderrubrik" xfId="194" xr:uid="{8D6B5E86-8B61-4346-B8B4-9EF394EC905F}"/>
    <cellStyle name="Title" xfId="195" xr:uid="{BA301608-67D4-4C9B-BA96-C1E8B9EC37C9}"/>
    <cellStyle name="Total" xfId="196" xr:uid="{653A75AD-0E39-4891-B541-2547A08E9088}"/>
    <cellStyle name="Tusental 2" xfId="197" xr:uid="{799F73C2-C16A-4C0D-90EA-3B002FC915AC}"/>
    <cellStyle name="Underrubrik" xfId="198" xr:uid="{46ED2EC9-DB09-411C-905D-E6EA6AE976E5}"/>
    <cellStyle name="Utdata" xfId="199" xr:uid="{43D8346E-BD14-4BCA-88DB-DF4E6E76ED7B}"/>
    <cellStyle name="Valuta 2" xfId="200" xr:uid="{3EA1083A-C207-4E30-B2EF-CBA7FE9CD4A6}"/>
    <cellStyle name="Varningstext" xfId="201" xr:uid="{44B94C91-03EF-49B8-B013-BF6DD283AE4E}"/>
    <cellStyle name="Warning Text" xfId="202" xr:uid="{73BC3E64-B7E1-4D03-B5F1-801D3E36C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vestis454-my.sharepoint.com/Sweden/Internal/Kunder/hexpol/hexpol_finstat-2016042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stat%20Yearly%20and%20historic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-Y"/>
      <sheetName val="Income_statements-Y"/>
      <sheetName val="Balance_sheets-Y"/>
      <sheetName val="Cash_flow-Y"/>
      <sheetName val="Segments-Y"/>
      <sheetName val="Regions-Y"/>
      <sheetName val="Summary-Q"/>
      <sheetName val="Income_statements-Q"/>
      <sheetName val="Balance_sheets-Q"/>
      <sheetName val="Cash_flow-Q"/>
      <sheetName val="Segments-Q"/>
      <sheetName val="Regions-Q"/>
    </sheetNames>
    <sheetDataSet>
      <sheetData sheetId="0">
        <row r="1">
          <cell r="C1" t="str">
            <v>HEXPOL AB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_statement_segment-Q"/>
      <sheetName val="Incomestatement_IFRS-Q"/>
      <sheetName val="Balancesheet-Q"/>
      <sheetName val="Cash_flow-Q"/>
      <sheetName val="Operating_Cash_flow-Q"/>
      <sheetName val="Key_figures-Q"/>
      <sheetName val="Estimated_completions-Q"/>
      <sheetName val="Segments-Q Segment rep"/>
      <sheetName val="Segments_IFRS-Q"/>
      <sheetName val="Incomestatement-Y"/>
      <sheetName val="Balancesheet-Y"/>
      <sheetName val="Cash_flow-Y"/>
      <sheetName val="Operating_Cash_flow-Y"/>
      <sheetName val="Key_figures-Y"/>
      <sheetName val="Segments-Y"/>
      <sheetName val="Incomestatement_bef_recl_StP-Y"/>
      <sheetName val="Key_figures_bef_recl_StP-Y"/>
      <sheetName val="Segments_before_201901-Y"/>
      <sheetName val="Segments_before_1_Jan_2022-Y"/>
      <sheetName val="Segments_bef_recl_StP-Y"/>
    </sheetNames>
    <sheetDataSet>
      <sheetData sheetId="0"/>
      <sheetData sheetId="1">
        <row r="1">
          <cell r="A1">
            <v>46057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 t="str">
            <v>Resultaträkning</v>
          </cell>
          <cell r="E4" t="str">
            <v>Income statement</v>
          </cell>
        </row>
      </sheetData>
      <sheetData sheetId="10">
        <row r="4">
          <cell r="D4" t="str">
            <v>Balansräkning</v>
          </cell>
          <cell r="E4" t="str">
            <v>Balance Sheets</v>
          </cell>
        </row>
      </sheetData>
      <sheetData sheetId="11">
        <row r="4">
          <cell r="D4" t="str">
            <v>Kassaflödesanalys</v>
          </cell>
          <cell r="E4" t="str">
            <v>Cash Flow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Nyckeltal</v>
          </cell>
          <cell r="E4" t="str">
            <v>Key figures</v>
          </cell>
        </row>
      </sheetData>
      <sheetData sheetId="17"/>
      <sheetData sheetId="18"/>
      <sheetData sheetId="1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43A1-53AB-40B7-9FA6-7CF9E8E069D3}">
  <sheetPr codeName="Blad1">
    <pageSetUpPr fitToPage="1"/>
  </sheetPr>
  <dimension ref="B1:F25"/>
  <sheetViews>
    <sheetView workbookViewId="0">
      <selection activeCell="C3" sqref="C3"/>
    </sheetView>
  </sheetViews>
  <sheetFormatPr defaultColWidth="9.08984375" defaultRowHeight="14" outlineLevelCol="1"/>
  <cols>
    <col min="1" max="1" width="4.08984375" style="9" customWidth="1"/>
    <col min="2" max="2" width="63.6328125" style="9" bestFit="1" customWidth="1" outlineLevel="1"/>
    <col min="3" max="3" width="60.36328125" style="9" bestFit="1" customWidth="1"/>
    <col min="4" max="4" width="8.54296875" style="32" customWidth="1"/>
    <col min="5" max="5" width="8.08984375" style="9" customWidth="1"/>
    <col min="6" max="16384" width="9.08984375" style="9"/>
  </cols>
  <sheetData>
    <row r="1" spans="2:6">
      <c r="B1" s="10" t="s">
        <v>73</v>
      </c>
      <c r="C1" s="10" t="s">
        <v>73</v>
      </c>
      <c r="F1" s="12"/>
    </row>
    <row r="2" spans="2:6" ht="14.5">
      <c r="B2" s="13" t="s">
        <v>22</v>
      </c>
      <c r="C2" s="13" t="s">
        <v>23</v>
      </c>
    </row>
    <row r="4" spans="2:6">
      <c r="B4" s="14" t="s">
        <v>24</v>
      </c>
      <c r="C4" s="14" t="s">
        <v>25</v>
      </c>
      <c r="D4" s="14"/>
    </row>
    <row r="5" spans="2:6">
      <c r="B5" s="11" t="str">
        <f>'[2]Incomestatement-Y'!D4</f>
        <v>Resultaträkning</v>
      </c>
      <c r="C5" s="11" t="str">
        <f>'[2]Incomestatement-Y'!E4</f>
        <v>Income statement</v>
      </c>
    </row>
    <row r="6" spans="2:6">
      <c r="B6" s="11" t="str">
        <f>'[2]Balancesheet-Y'!D4</f>
        <v>Balansräkning</v>
      </c>
      <c r="C6" s="11" t="str">
        <f>'[2]Balancesheet-Y'!E4</f>
        <v>Balance Sheets</v>
      </c>
    </row>
    <row r="7" spans="2:6">
      <c r="B7" s="11" t="str">
        <f>'[2]Cash_flow-Y'!D4</f>
        <v>Kassaflödesanalys</v>
      </c>
      <c r="C7" s="11" t="str">
        <f>'[2]Cash_flow-Y'!E4</f>
        <v>Cash Flow</v>
      </c>
    </row>
    <row r="8" spans="2:6">
      <c r="B8" s="11" t="str">
        <f>'[2]Key_figures_bef_recl_StP-Y'!D4</f>
        <v>Nyckeltal</v>
      </c>
      <c r="C8" s="11" t="str">
        <f>'[2]Key_figures_bef_recl_StP-Y'!E4</f>
        <v>Key figures</v>
      </c>
    </row>
    <row r="9" spans="2:6">
      <c r="B9" s="11" t="s">
        <v>195</v>
      </c>
      <c r="C9" s="11" t="s">
        <v>196</v>
      </c>
    </row>
    <row r="10" spans="2:6">
      <c r="B10" s="11" t="s">
        <v>241</v>
      </c>
      <c r="C10" s="11" t="s">
        <v>242</v>
      </c>
    </row>
    <row r="11" spans="2:6">
      <c r="B11" s="11" t="s">
        <v>243</v>
      </c>
      <c r="C11" s="11" t="s">
        <v>244</v>
      </c>
    </row>
    <row r="12" spans="2:6">
      <c r="B12" s="11" t="s">
        <v>272</v>
      </c>
      <c r="C12" s="11" t="s">
        <v>270</v>
      </c>
    </row>
    <row r="13" spans="2:6">
      <c r="B13" s="11" t="s">
        <v>273</v>
      </c>
      <c r="C13" s="11" t="s">
        <v>269</v>
      </c>
    </row>
    <row r="14" spans="2:6">
      <c r="B14" s="11" t="s">
        <v>274</v>
      </c>
      <c r="C14" s="11" t="s">
        <v>271</v>
      </c>
    </row>
    <row r="16" spans="2:6">
      <c r="B16" s="31" t="s">
        <v>120</v>
      </c>
      <c r="C16" s="31" t="s">
        <v>119</v>
      </c>
      <c r="D16" s="14"/>
    </row>
    <row r="17" spans="2:3">
      <c r="B17" s="68" t="s">
        <v>26</v>
      </c>
      <c r="C17" s="68" t="s">
        <v>27</v>
      </c>
    </row>
    <row r="18" spans="2:3">
      <c r="B18" s="68" t="s">
        <v>29</v>
      </c>
      <c r="C18" s="68" t="s">
        <v>30</v>
      </c>
    </row>
    <row r="19" spans="2:3">
      <c r="B19" s="68" t="s">
        <v>32</v>
      </c>
      <c r="C19" s="68" t="s">
        <v>33</v>
      </c>
    </row>
    <row r="20" spans="2:3">
      <c r="B20" s="68" t="s">
        <v>35</v>
      </c>
      <c r="C20" s="68" t="s">
        <v>36</v>
      </c>
    </row>
    <row r="21" spans="2:3">
      <c r="B21" s="68" t="s">
        <v>195</v>
      </c>
      <c r="C21" s="68" t="s">
        <v>196</v>
      </c>
    </row>
    <row r="22" spans="2:3">
      <c r="B22" s="68" t="s">
        <v>241</v>
      </c>
      <c r="C22" s="68" t="s">
        <v>242</v>
      </c>
    </row>
    <row r="23" spans="2:3">
      <c r="B23" s="68" t="s">
        <v>243</v>
      </c>
      <c r="C23" s="68" t="s">
        <v>244</v>
      </c>
    </row>
    <row r="24" spans="2:3">
      <c r="B24" s="68" t="s">
        <v>254</v>
      </c>
      <c r="C24" s="68" t="s">
        <v>213</v>
      </c>
    </row>
    <row r="25" spans="2:3">
      <c r="B25" s="15"/>
      <c r="C25" s="15"/>
    </row>
  </sheetData>
  <hyperlinks>
    <hyperlink ref="B5" location="'Incomestatement-Y'!A1" display="'Incomestatement-Y'!A1" xr:uid="{B7F66308-C421-4727-846C-BCCEF9AE8559}"/>
    <hyperlink ref="C5" location="'Incomestatement-Y'!A1" display="'Incomestatement-Y'!A1" xr:uid="{BC74B55F-0FE1-45BE-A59A-9DD7DA2D9126}"/>
    <hyperlink ref="B6" location="'Balancesheet-Y'!A1" display="'Balancesheet-Y'!A1" xr:uid="{6D79C27B-1E7D-43E4-94DC-F708E1A63C68}"/>
    <hyperlink ref="C6" location="'Balancesheet-Y'!A1" display="'Balancesheet-Y'!A1" xr:uid="{0ED6EF70-BF99-41B6-8AEA-9CF2BDF1F1A3}"/>
    <hyperlink ref="B7" location="'Cash_flow-Y'!A1" display="'Cash_flow-Y'!A1" xr:uid="{4668473F-9831-4162-9C90-D8E7335C87B8}"/>
    <hyperlink ref="C7" location="'Cash_flow-Y'!A1" display="'Cash_flow-Y'!A1" xr:uid="{EC25D85F-E10E-44ED-984B-79CD9C32C8F4}"/>
    <hyperlink ref="B8" location="'Key_figures-Y'!A1" display="'Key_figures-Y'!A1" xr:uid="{B7B72A2F-AA26-4463-9247-F5A80FAE5493}"/>
    <hyperlink ref="C8" location="'Key_figures-Y'!A1" display="'Key_figures-Y'!A1" xr:uid="{A835412A-C3F2-41CC-8175-67ED9BB05D98}"/>
    <hyperlink ref="B17:C17" location="'Incomestatement-Q'!A1" display="Resultaträkning" xr:uid="{D94E5176-E9E9-4217-BABC-140C5543563E}"/>
    <hyperlink ref="B18:C18" location="'Balancesheet-Q'!A1" display="Balansräkning" xr:uid="{F1C7F83F-0F00-4B51-857B-396932451F3A}"/>
    <hyperlink ref="B19:C19" location="'Cash_flow-Q'!A1" display="Kassaflödesanalys" xr:uid="{ACC9BB77-7007-466E-9F2E-0D1D9841C92D}"/>
    <hyperlink ref="B20:C20" location="'Key_figures-Q'!A1" display="Nyckeltal" xr:uid="{419ED3BB-DE97-472C-8017-2B23212F0309}"/>
    <hyperlink ref="C9" location="'Segments-Y before 1 Jan 2019'!A1" display="Segment reporting before 1 Jan, 2019" xr:uid="{CD64C46A-C038-4CBE-B388-F90F59592F91}"/>
    <hyperlink ref="B9" location="'Segments-Y before 1 Jan 2019'!A1" display="Segmentsrapportering före 1 Jan, 2019" xr:uid="{EBFCCA98-F42E-4B09-937F-CE8D9B49AE10}"/>
    <hyperlink ref="B22:C22" location="'Segments-Q'!A1" display="Segmentsrapportering" xr:uid="{CB79F4BD-9FC0-4EFC-B05D-8B9E9C2BE889}"/>
    <hyperlink ref="B22" location="'Segments-Q before 1 Jan 2022'!A1" display="Segmentsrapportering före 1 Jan, 2022" xr:uid="{F36EFD37-D284-4C46-B459-19187717FE9B}"/>
    <hyperlink ref="C22" location="'Segments-Q before 1 Jan 2022'!A1" display="Segment reporting before 1 Jan, 2022" xr:uid="{9FFF8979-CE3C-43B9-BF78-055199472B23}"/>
    <hyperlink ref="B11" location="'Segments-Y'!A1" display="Segmentsrapportering efter 1 Jan, 2022" xr:uid="{FE0CC47A-84E6-48BC-A3BE-5BF10A39045B}"/>
    <hyperlink ref="C11" location="'Segments-Y'!A1" display="Segment reporting after 1 Jan, 2022" xr:uid="{C7832B8F-DD49-44A8-9490-7FE1E703644C}"/>
    <hyperlink ref="B21" location="'Segments-Q before 1 Jan 2019'!A1" display="Segmentsrapportering före 1 Jan, 2019" xr:uid="{FB9D12CA-5AFE-4C78-AB87-BA1CBD590EA2}"/>
    <hyperlink ref="C21" location="'Segments-Q before 1 Jan 2019'!A1" display="Segment reporting before 1 Jan, 2019" xr:uid="{C7C7EA1E-5C73-47FD-A339-EE512CCE5DA6}"/>
    <hyperlink ref="B23" location="'Segments-Q'!A1" display="Segmentsrapportering efter 1 Jan, 2022" xr:uid="{38C637A0-ABD2-42C1-93FC-EDF0B2BD5C7F}"/>
    <hyperlink ref="C23" location="'Segments-Q'!A1" display="Segment reporting after 1 Jan, 2022" xr:uid="{8162743F-93AD-4A78-8467-B1B6062D14D6}"/>
    <hyperlink ref="B10" location="'Segments-Y before 1 Jan 2022'!A1" display="Segmentsrapportering före 1 Jan, 2022" xr:uid="{AC77DDC7-3956-4502-A271-E703FC6F4B0E}"/>
    <hyperlink ref="C10" location="'Segments-Y before 1 Jan 2022'!A1" display="Segment reporting before 1 Jan, 2022" xr:uid="{ECA6A730-736C-4F3F-BA9B-ADDC2E4D84EE}"/>
    <hyperlink ref="B24" location="'Estimated_completions-Q'!A1" display="Beräknad färdigställandegrad" xr:uid="{E22752D2-A2E6-4FFA-9322-138C19AFCA27}"/>
    <hyperlink ref="C24" location="'Estimated_completions-Q'!A1" display="Estimated completions per quarter" xr:uid="{C63535FF-B8D3-41B1-A2A2-0A348F34E38E}"/>
    <hyperlink ref="B12" location="'Incomestatement_bef_recl_StP-Y'!Print_Area" display="Resultaträkning före omklassificering av S:t Petersburg" xr:uid="{4615A62D-E20D-4D9C-8E32-90945336A947}"/>
    <hyperlink ref="C12" location="'Incomestatement_bef_recl_StP-Y'!Print_Area" display="Incomestatement before reclassification of St. Petersburg" xr:uid="{7BD95B71-F73D-4868-8DBC-CBDE7E09739D}"/>
    <hyperlink ref="B13" location="'Key_figures_bef_recl_StP-Y'!Print_Area" display="Nyckeltal före omklassificering av S:t Petersburg" xr:uid="{9C949FCC-F47D-48F7-A2A7-DCE1043F80B5}"/>
    <hyperlink ref="C13" location="'Key_figures_bef_recl_StP-Y'!Print_Area" display="'Key figures before reclassification of St. Petersburg" xr:uid="{A224BE59-E7D2-450D-8860-5FDC06925570}"/>
    <hyperlink ref="B14" location="'Segments_bef_recl_StP-Y'!A1" display="Segmentsrapportering före omklassificering av S:t Petersburg" xr:uid="{3F4F8A24-DB5C-4F66-A6B0-05110F28BFCD}"/>
    <hyperlink ref="C14" location="'Segments_bef_recl_StP-Y'!A1" display="'Segment reporting before reclassification of St. Petersburg" xr:uid="{07DBD8F6-6C89-4882-ADB7-B0FD06FA059F}"/>
  </hyperlinks>
  <pageMargins left="0.75" right="0.75" top="1" bottom="1" header="0.5" footer="0.5"/>
  <pageSetup paperSize="9" orientation="landscape" r:id="rId1"/>
  <headerFooter alignWithMargins="0">
    <oddFooter>&amp;L&amp;D; &amp;T&amp;R&amp;F; 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5406-5AEB-41ED-B2DA-87D0B5A62441}">
  <sheetPr>
    <tabColor rgb="FFFFC000"/>
  </sheetPr>
  <dimension ref="A1:D18"/>
  <sheetViews>
    <sheetView zoomScale="79" workbookViewId="0">
      <selection activeCell="A18" sqref="A18"/>
    </sheetView>
  </sheetViews>
  <sheetFormatPr defaultRowHeight="14.5"/>
  <cols>
    <col min="1" max="1" width="89.453125" customWidth="1"/>
    <col min="2" max="2" width="97.6328125" bestFit="1" customWidth="1"/>
  </cols>
  <sheetData>
    <row r="1" spans="1:4">
      <c r="A1" s="4" t="s">
        <v>73</v>
      </c>
      <c r="B1" s="4" t="s">
        <v>73</v>
      </c>
      <c r="C1" s="1"/>
      <c r="D1" s="1"/>
    </row>
    <row r="2" spans="1:4">
      <c r="A2" s="5"/>
      <c r="B2" s="20"/>
      <c r="C2" s="1"/>
      <c r="D2" s="1"/>
    </row>
    <row r="3" spans="1:4">
      <c r="A3" s="16" t="s">
        <v>20</v>
      </c>
      <c r="B3" s="16" t="s">
        <v>21</v>
      </c>
      <c r="C3" s="1"/>
      <c r="D3" s="1"/>
    </row>
    <row r="4" spans="1:4">
      <c r="A4" t="s">
        <v>277</v>
      </c>
      <c r="B4" t="s">
        <v>102</v>
      </c>
    </row>
    <row r="6" spans="1:4" s="130" customFormat="1">
      <c r="A6" s="128" t="s">
        <v>137</v>
      </c>
      <c r="B6" s="128" t="s">
        <v>307</v>
      </c>
      <c r="C6" s="129" t="s">
        <v>427</v>
      </c>
      <c r="D6" s="129" t="s">
        <v>431</v>
      </c>
    </row>
    <row r="7" spans="1:4">
      <c r="A7" s="125" t="s">
        <v>441</v>
      </c>
      <c r="B7" s="125" t="s">
        <v>442</v>
      </c>
    </row>
    <row r="8" spans="1:4">
      <c r="A8" t="s">
        <v>443</v>
      </c>
      <c r="B8" t="s">
        <v>444</v>
      </c>
      <c r="C8" s="131">
        <v>103</v>
      </c>
      <c r="D8" s="131">
        <v>53</v>
      </c>
    </row>
    <row r="9" spans="1:4">
      <c r="A9" t="s">
        <v>445</v>
      </c>
      <c r="B9" t="s">
        <v>446</v>
      </c>
      <c r="C9" s="131">
        <v>500</v>
      </c>
      <c r="D9" s="131">
        <v>413</v>
      </c>
    </row>
    <row r="10" spans="1:4">
      <c r="A10" t="s">
        <v>447</v>
      </c>
      <c r="B10" t="s">
        <v>448</v>
      </c>
      <c r="C10" s="131">
        <v>209</v>
      </c>
      <c r="D10" s="131">
        <v>359</v>
      </c>
    </row>
    <row r="11" spans="1:4" s="125" customFormat="1">
      <c r="A11" s="125" t="s">
        <v>449</v>
      </c>
      <c r="B11" s="125" t="s">
        <v>450</v>
      </c>
      <c r="C11" s="132">
        <v>812</v>
      </c>
      <c r="D11" s="132">
        <v>825</v>
      </c>
    </row>
    <row r="12" spans="1:4">
      <c r="A12" t="s">
        <v>451</v>
      </c>
      <c r="B12" t="s">
        <v>452</v>
      </c>
      <c r="C12" s="131">
        <v>2357</v>
      </c>
      <c r="D12" s="131">
        <v>964</v>
      </c>
    </row>
    <row r="13" spans="1:4">
      <c r="A13" t="s">
        <v>453</v>
      </c>
      <c r="B13" t="s">
        <v>454</v>
      </c>
      <c r="C13" s="131">
        <v>449</v>
      </c>
      <c r="D13" s="131">
        <v>2149</v>
      </c>
    </row>
    <row r="14" spans="1:4" s="125" customFormat="1">
      <c r="A14" s="125" t="s">
        <v>455</v>
      </c>
      <c r="B14" s="125" t="s">
        <v>456</v>
      </c>
      <c r="C14" s="132">
        <v>2806</v>
      </c>
      <c r="D14" s="132">
        <v>3113</v>
      </c>
    </row>
    <row r="15" spans="1:4">
      <c r="A15" t="s">
        <v>457</v>
      </c>
      <c r="B15" t="s">
        <v>458</v>
      </c>
      <c r="C15" s="131">
        <v>725</v>
      </c>
      <c r="D15" s="131">
        <v>908</v>
      </c>
    </row>
    <row r="16" spans="1:4" s="125" customFormat="1">
      <c r="A16" s="125" t="s">
        <v>459</v>
      </c>
      <c r="B16" s="125" t="s">
        <v>460</v>
      </c>
      <c r="C16" s="132">
        <v>2719</v>
      </c>
      <c r="D16" s="132">
        <v>3195</v>
      </c>
    </row>
    <row r="17" spans="1:4" s="130" customFormat="1">
      <c r="A17" s="130" t="s">
        <v>461</v>
      </c>
      <c r="B17" s="130" t="s">
        <v>462</v>
      </c>
      <c r="C17" s="133">
        <v>98</v>
      </c>
      <c r="D17" s="133">
        <v>165</v>
      </c>
    </row>
    <row r="18" spans="1:4" s="125" customFormat="1">
      <c r="A18" s="125" t="s">
        <v>463</v>
      </c>
      <c r="B18" s="125" t="s">
        <v>464</v>
      </c>
      <c r="C18" s="132">
        <v>2816</v>
      </c>
      <c r="D18" s="132">
        <v>3360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23E58-08CD-4C29-B29F-B03DE7EE3A9B}">
  <sheetPr codeName="Sheet5">
    <pageSetUpPr fitToPage="1"/>
  </sheetPr>
  <dimension ref="A1:K151"/>
  <sheetViews>
    <sheetView workbookViewId="0">
      <selection activeCell="B2" sqref="B2"/>
    </sheetView>
  </sheetViews>
  <sheetFormatPr defaultColWidth="9.08984375" defaultRowHeight="14"/>
  <cols>
    <col min="1" max="1" width="63.6328125" style="40" bestFit="1" customWidth="1"/>
    <col min="2" max="2" width="37.453125" style="40" customWidth="1" collapsed="1"/>
    <col min="3" max="3" width="8.54296875" style="42" bestFit="1" customWidth="1"/>
    <col min="4" max="4" width="8.54296875" style="40" bestFit="1" customWidth="1"/>
    <col min="5" max="6" width="8.54296875" style="40" customWidth="1"/>
    <col min="7" max="7" width="9.08984375" style="40" customWidth="1"/>
    <col min="8" max="8" width="10.08984375" style="40" customWidth="1"/>
    <col min="9" max="10" width="9.90625" style="40" customWidth="1"/>
    <col min="11" max="11" width="9.90625" style="40" bestFit="1" customWidth="1"/>
    <col min="12" max="14" width="9.08984375" style="40"/>
    <col min="15" max="15" width="16.36328125" style="40" bestFit="1" customWidth="1"/>
    <col min="16" max="16384" width="9.08984375" style="40"/>
  </cols>
  <sheetData>
    <row r="1" spans="1:10" s="1" customFormat="1">
      <c r="A1" s="4" t="s">
        <v>73</v>
      </c>
      <c r="B1" s="4" t="s">
        <v>73</v>
      </c>
    </row>
    <row r="2" spans="1:10" s="1" customFormat="1">
      <c r="A2" s="5"/>
      <c r="B2" s="20"/>
    </row>
    <row r="3" spans="1:10" s="1" customFormat="1">
      <c r="A3" s="16" t="s">
        <v>20</v>
      </c>
      <c r="B3" s="16" t="s">
        <v>21</v>
      </c>
    </row>
    <row r="4" spans="1:10" s="1" customFormat="1">
      <c r="A4" s="33" t="s">
        <v>243</v>
      </c>
      <c r="B4" s="33" t="s">
        <v>244</v>
      </c>
    </row>
    <row r="5" spans="1:10" s="1" customFormat="1">
      <c r="A5" s="6"/>
      <c r="B5" s="6"/>
    </row>
    <row r="6" spans="1:10" s="1" customFormat="1">
      <c r="A6" s="18" t="s">
        <v>34</v>
      </c>
      <c r="B6" s="18" t="s">
        <v>28</v>
      </c>
      <c r="C6" s="63" t="s">
        <v>235</v>
      </c>
      <c r="D6" s="53" t="s">
        <v>236</v>
      </c>
      <c r="E6" s="53" t="s">
        <v>237</v>
      </c>
      <c r="F6" s="53" t="s">
        <v>238</v>
      </c>
      <c r="G6" s="53" t="s">
        <v>249</v>
      </c>
      <c r="H6" s="53" t="s">
        <v>255</v>
      </c>
      <c r="I6" s="53" t="s">
        <v>256</v>
      </c>
      <c r="J6" s="53" t="s">
        <v>267</v>
      </c>
    </row>
    <row r="7" spans="1:10">
      <c r="A7" s="3" t="s">
        <v>128</v>
      </c>
      <c r="B7" s="3" t="s">
        <v>129</v>
      </c>
      <c r="D7" s="42"/>
      <c r="E7" s="42"/>
      <c r="F7" s="42"/>
      <c r="G7" s="42"/>
      <c r="H7" s="42"/>
    </row>
    <row r="8" spans="1:10">
      <c r="A8" s="1" t="s">
        <v>0</v>
      </c>
      <c r="B8" s="1" t="s">
        <v>37</v>
      </c>
      <c r="C8" s="62">
        <v>543</v>
      </c>
      <c r="D8" s="62">
        <v>1665</v>
      </c>
      <c r="E8" s="62">
        <v>1959</v>
      </c>
      <c r="F8" s="62">
        <v>3109</v>
      </c>
      <c r="G8" s="62">
        <v>1239</v>
      </c>
      <c r="H8" s="62">
        <v>1593</v>
      </c>
      <c r="I8" s="62">
        <v>1648</v>
      </c>
      <c r="J8" s="62">
        <v>3306</v>
      </c>
    </row>
    <row r="9" spans="1:10">
      <c r="A9" s="1" t="s">
        <v>55</v>
      </c>
      <c r="B9" s="1" t="s">
        <v>153</v>
      </c>
      <c r="C9" s="62">
        <v>-8</v>
      </c>
      <c r="D9" s="62">
        <v>211</v>
      </c>
      <c r="E9" s="62">
        <v>229</v>
      </c>
      <c r="F9" s="62">
        <v>482</v>
      </c>
      <c r="G9" s="62">
        <v>105</v>
      </c>
      <c r="H9" s="62">
        <v>229</v>
      </c>
      <c r="I9" s="62">
        <v>261</v>
      </c>
      <c r="J9" s="62">
        <v>383</v>
      </c>
    </row>
    <row r="10" spans="1:10">
      <c r="A10" s="1" t="s">
        <v>193</v>
      </c>
      <c r="B10" s="1" t="s">
        <v>166</v>
      </c>
      <c r="C10" s="61">
        <v>-1.5</v>
      </c>
      <c r="D10" s="61">
        <v>12.7</v>
      </c>
      <c r="E10" s="61">
        <v>11.7</v>
      </c>
      <c r="F10" s="61">
        <v>15.5</v>
      </c>
      <c r="G10" s="61">
        <v>8.5</v>
      </c>
      <c r="H10" s="61">
        <v>14.4</v>
      </c>
      <c r="I10" s="61">
        <v>15.8</v>
      </c>
      <c r="J10" s="61">
        <v>11.6</v>
      </c>
    </row>
    <row r="11" spans="1:10">
      <c r="A11" s="1" t="s">
        <v>160</v>
      </c>
      <c r="B11" s="1" t="s">
        <v>154</v>
      </c>
      <c r="C11" s="62">
        <v>4599</v>
      </c>
      <c r="D11" s="62">
        <v>4356</v>
      </c>
      <c r="E11" s="62">
        <v>4102</v>
      </c>
      <c r="F11" s="62">
        <v>4393</v>
      </c>
      <c r="G11" s="62">
        <v>5224</v>
      </c>
      <c r="H11" s="62">
        <v>6183</v>
      </c>
      <c r="I11" s="62">
        <v>6614</v>
      </c>
      <c r="J11" s="62">
        <v>7074</v>
      </c>
    </row>
    <row r="12" spans="1:10" ht="16.5">
      <c r="A12" s="1" t="s">
        <v>208</v>
      </c>
      <c r="B12" s="1" t="s">
        <v>174</v>
      </c>
      <c r="C12" s="61">
        <v>16.7</v>
      </c>
      <c r="D12" s="61">
        <v>20.6</v>
      </c>
      <c r="E12" s="61">
        <v>22.9</v>
      </c>
      <c r="F12" s="61">
        <v>21</v>
      </c>
      <c r="G12" s="61">
        <v>22.5</v>
      </c>
      <c r="H12" s="61">
        <v>21.4</v>
      </c>
      <c r="I12" s="61">
        <v>18.899999999999999</v>
      </c>
      <c r="J12" s="61">
        <v>15.3</v>
      </c>
    </row>
    <row r="13" spans="1:10">
      <c r="A13" s="1" t="s">
        <v>210</v>
      </c>
      <c r="B13" s="1" t="s">
        <v>192</v>
      </c>
      <c r="C13" s="62">
        <v>901</v>
      </c>
      <c r="D13" s="62">
        <v>906</v>
      </c>
      <c r="E13" s="62">
        <v>910</v>
      </c>
      <c r="F13" s="62">
        <v>911</v>
      </c>
      <c r="G13" s="62">
        <v>928.4</v>
      </c>
      <c r="H13" s="62">
        <v>934</v>
      </c>
      <c r="I13" s="62">
        <v>935</v>
      </c>
      <c r="J13" s="62">
        <v>932</v>
      </c>
    </row>
    <row r="14" spans="1:10">
      <c r="A14" s="1" t="s">
        <v>138</v>
      </c>
      <c r="B14" s="1" t="s">
        <v>155</v>
      </c>
      <c r="C14" s="62">
        <v>8300</v>
      </c>
      <c r="D14" s="62">
        <v>7900</v>
      </c>
      <c r="E14" s="62">
        <v>8400</v>
      </c>
      <c r="F14" s="62">
        <v>9700</v>
      </c>
      <c r="G14" s="62">
        <v>10100</v>
      </c>
      <c r="H14" s="62">
        <v>10100</v>
      </c>
      <c r="I14" s="62">
        <v>10100</v>
      </c>
      <c r="J14" s="62">
        <v>9800</v>
      </c>
    </row>
    <row r="15" spans="1:10">
      <c r="A15" s="1" t="s">
        <v>139</v>
      </c>
      <c r="B15" s="1" t="s">
        <v>156</v>
      </c>
      <c r="C15" s="62">
        <v>2200</v>
      </c>
      <c r="D15" s="62">
        <v>2000</v>
      </c>
      <c r="E15" s="62">
        <v>2600</v>
      </c>
      <c r="F15" s="62">
        <v>4500</v>
      </c>
      <c r="G15" s="62">
        <v>3500</v>
      </c>
      <c r="H15" s="62">
        <v>3300</v>
      </c>
      <c r="I15" s="62">
        <v>3600</v>
      </c>
      <c r="J15" s="62">
        <v>3100</v>
      </c>
    </row>
    <row r="16" spans="1:10">
      <c r="A16" s="1" t="s">
        <v>140</v>
      </c>
      <c r="B16" s="1" t="s">
        <v>157</v>
      </c>
      <c r="C16" s="62">
        <v>232</v>
      </c>
      <c r="D16" s="62">
        <v>314</v>
      </c>
      <c r="E16" s="62">
        <v>310</v>
      </c>
      <c r="F16" s="62">
        <v>407</v>
      </c>
      <c r="G16" s="62">
        <v>248</v>
      </c>
      <c r="H16" s="62">
        <v>176</v>
      </c>
      <c r="I16" s="62">
        <v>181</v>
      </c>
      <c r="J16" s="62">
        <v>139</v>
      </c>
    </row>
    <row r="17" spans="1:10">
      <c r="A17" s="1" t="s">
        <v>207</v>
      </c>
      <c r="B17" s="1" t="s">
        <v>194</v>
      </c>
      <c r="C17" s="62">
        <v>1047</v>
      </c>
      <c r="D17" s="62">
        <v>1419</v>
      </c>
      <c r="E17" s="62">
        <v>1483</v>
      </c>
      <c r="F17" s="62">
        <v>1822</v>
      </c>
      <c r="G17" s="62">
        <v>1229</v>
      </c>
      <c r="H17" s="62">
        <v>920</v>
      </c>
      <c r="I17" s="62">
        <v>935</v>
      </c>
      <c r="J17" s="62">
        <v>742</v>
      </c>
    </row>
    <row r="18" spans="1:10">
      <c r="A18" s="1" t="s">
        <v>141</v>
      </c>
      <c r="B18" s="1" t="s">
        <v>158</v>
      </c>
      <c r="C18" s="62">
        <v>144</v>
      </c>
      <c r="D18" s="62">
        <v>392</v>
      </c>
      <c r="E18" s="62">
        <v>219</v>
      </c>
      <c r="F18" s="62">
        <v>589</v>
      </c>
      <c r="G18" s="62">
        <v>233</v>
      </c>
      <c r="H18" s="62">
        <v>196</v>
      </c>
      <c r="I18" s="62">
        <v>163</v>
      </c>
      <c r="J18" s="62">
        <v>59</v>
      </c>
    </row>
    <row r="19" spans="1:10">
      <c r="A19" s="1" t="s">
        <v>143</v>
      </c>
      <c r="B19" s="1" t="s">
        <v>123</v>
      </c>
      <c r="C19" s="62">
        <v>2625</v>
      </c>
      <c r="D19" s="62">
        <v>2694</v>
      </c>
      <c r="E19" s="62">
        <v>2612</v>
      </c>
      <c r="F19" s="62">
        <v>2521</v>
      </c>
      <c r="G19" s="62">
        <v>2551</v>
      </c>
      <c r="H19" s="62">
        <v>2510</v>
      </c>
      <c r="I19" s="62">
        <v>2491</v>
      </c>
      <c r="J19" s="62">
        <v>2033</v>
      </c>
    </row>
    <row r="20" spans="1:10">
      <c r="A20" s="1" t="s">
        <v>190</v>
      </c>
      <c r="B20" s="1" t="s">
        <v>135</v>
      </c>
      <c r="C20" s="62">
        <v>65</v>
      </c>
      <c r="D20" s="62">
        <v>63</v>
      </c>
      <c r="E20" s="62">
        <v>65</v>
      </c>
      <c r="F20" s="62">
        <v>57</v>
      </c>
      <c r="G20" s="62">
        <v>58</v>
      </c>
      <c r="H20" s="62">
        <v>56</v>
      </c>
      <c r="I20" s="62">
        <v>57</v>
      </c>
      <c r="J20" s="62">
        <v>51</v>
      </c>
    </row>
    <row r="21" spans="1:10">
      <c r="A21" s="1" t="s">
        <v>142</v>
      </c>
      <c r="B21" s="1" t="s">
        <v>159</v>
      </c>
      <c r="C21" s="62">
        <v>130</v>
      </c>
      <c r="D21" s="62">
        <v>334</v>
      </c>
      <c r="E21" s="62">
        <v>300</v>
      </c>
      <c r="F21" s="62">
        <v>685</v>
      </c>
      <c r="G21" s="62">
        <v>206</v>
      </c>
      <c r="H21" s="62">
        <v>237</v>
      </c>
      <c r="I21" s="62">
        <v>175</v>
      </c>
      <c r="J21" s="62">
        <v>508</v>
      </c>
    </row>
    <row r="22" spans="1:10">
      <c r="A22" s="1" t="s">
        <v>144</v>
      </c>
      <c r="B22" s="1" t="s">
        <v>124</v>
      </c>
      <c r="C22" s="62">
        <v>4</v>
      </c>
      <c r="D22" s="62">
        <v>0</v>
      </c>
      <c r="E22" s="62">
        <v>62</v>
      </c>
      <c r="F22" s="62">
        <v>80</v>
      </c>
      <c r="G22" s="62">
        <v>0</v>
      </c>
      <c r="H22" s="62">
        <v>0</v>
      </c>
      <c r="I22" s="62">
        <v>74</v>
      </c>
      <c r="J22" s="62">
        <v>154</v>
      </c>
    </row>
    <row r="23" spans="1:10">
      <c r="A23" s="1" t="s">
        <v>198</v>
      </c>
      <c r="B23" s="1" t="s">
        <v>197</v>
      </c>
      <c r="C23" s="62">
        <v>0</v>
      </c>
      <c r="D23" s="62">
        <v>0</v>
      </c>
      <c r="E23" s="62">
        <v>186</v>
      </c>
      <c r="F23" s="62">
        <v>288</v>
      </c>
      <c r="G23" s="62">
        <v>3</v>
      </c>
      <c r="H23" s="62">
        <v>12</v>
      </c>
      <c r="I23" s="62">
        <v>255</v>
      </c>
      <c r="J23" s="62">
        <v>452</v>
      </c>
    </row>
    <row r="24" spans="1:10">
      <c r="A24" s="1" t="s">
        <v>145</v>
      </c>
      <c r="B24" s="1" t="s">
        <v>125</v>
      </c>
      <c r="C24" s="62">
        <v>4</v>
      </c>
      <c r="D24" s="62">
        <v>0</v>
      </c>
      <c r="E24" s="62">
        <v>62</v>
      </c>
      <c r="F24" s="62">
        <v>80</v>
      </c>
      <c r="G24" s="62">
        <v>0</v>
      </c>
      <c r="H24" s="62">
        <v>0</v>
      </c>
      <c r="I24" s="62">
        <v>74</v>
      </c>
      <c r="J24" s="62">
        <v>154</v>
      </c>
    </row>
    <row r="25" spans="1:10" ht="18.75" customHeight="1">
      <c r="A25" s="1" t="s">
        <v>136</v>
      </c>
      <c r="B25" s="1" t="s">
        <v>127</v>
      </c>
      <c r="C25" s="62">
        <v>1450</v>
      </c>
      <c r="D25" s="62">
        <v>1402</v>
      </c>
      <c r="E25" s="62">
        <v>1196</v>
      </c>
      <c r="F25" s="62">
        <v>1228</v>
      </c>
      <c r="G25" s="62">
        <v>1090</v>
      </c>
      <c r="H25" s="62">
        <v>879</v>
      </c>
      <c r="I25" s="62">
        <v>732</v>
      </c>
      <c r="J25" s="62">
        <v>693</v>
      </c>
    </row>
    <row r="26" spans="1:10">
      <c r="A26" s="1" t="s">
        <v>134</v>
      </c>
      <c r="B26" s="1" t="s">
        <v>135</v>
      </c>
      <c r="C26" s="62">
        <v>100</v>
      </c>
      <c r="D26" s="62">
        <v>100</v>
      </c>
      <c r="E26" s="62">
        <v>100</v>
      </c>
      <c r="F26" s="62">
        <v>100</v>
      </c>
      <c r="G26" s="62">
        <v>100</v>
      </c>
      <c r="H26" s="62">
        <v>100</v>
      </c>
      <c r="I26" s="62">
        <v>100</v>
      </c>
      <c r="J26" s="62">
        <v>100</v>
      </c>
    </row>
    <row r="27" spans="1:10">
      <c r="A27" s="1" t="s">
        <v>146</v>
      </c>
      <c r="B27" s="1" t="s">
        <v>126</v>
      </c>
      <c r="C27" s="62">
        <v>0</v>
      </c>
      <c r="D27" s="62">
        <v>48</v>
      </c>
      <c r="E27" s="62">
        <v>268</v>
      </c>
      <c r="F27" s="62">
        <v>48</v>
      </c>
      <c r="G27" s="62">
        <v>138</v>
      </c>
      <c r="H27" s="62">
        <v>211</v>
      </c>
      <c r="I27" s="62">
        <v>221</v>
      </c>
      <c r="J27" s="62">
        <v>192</v>
      </c>
    </row>
    <row r="28" spans="1:10">
      <c r="C28" s="62"/>
      <c r="D28" s="62"/>
      <c r="E28" s="62"/>
      <c r="F28" s="62"/>
      <c r="G28" s="62"/>
      <c r="H28" s="62"/>
      <c r="I28" s="62"/>
      <c r="J28" s="62"/>
    </row>
    <row r="29" spans="1:10" s="35" customFormat="1">
      <c r="A29" s="34" t="s">
        <v>121</v>
      </c>
      <c r="B29" s="34" t="s">
        <v>122</v>
      </c>
      <c r="C29" s="64"/>
      <c r="D29" s="64"/>
      <c r="E29" s="64"/>
      <c r="F29" s="64"/>
      <c r="G29" s="64"/>
      <c r="H29" s="64"/>
      <c r="I29" s="64"/>
      <c r="J29" s="64"/>
    </row>
    <row r="30" spans="1:10" s="37" customFormat="1">
      <c r="A30" s="1" t="s">
        <v>147</v>
      </c>
      <c r="B30" s="1" t="s">
        <v>37</v>
      </c>
      <c r="C30" s="65">
        <v>484</v>
      </c>
      <c r="D30" s="65">
        <v>999</v>
      </c>
      <c r="E30" s="65">
        <v>845</v>
      </c>
      <c r="F30" s="65">
        <v>1000</v>
      </c>
      <c r="G30" s="65">
        <v>653</v>
      </c>
      <c r="H30" s="65">
        <v>1025</v>
      </c>
      <c r="I30" s="65">
        <v>318</v>
      </c>
      <c r="J30" s="65">
        <v>750</v>
      </c>
    </row>
    <row r="31" spans="1:10" s="37" customFormat="1">
      <c r="A31" s="1" t="s">
        <v>148</v>
      </c>
      <c r="B31" s="1" t="s">
        <v>153</v>
      </c>
      <c r="C31" s="65">
        <v>27</v>
      </c>
      <c r="D31" s="65">
        <v>91</v>
      </c>
      <c r="E31" s="65">
        <v>106</v>
      </c>
      <c r="F31" s="65">
        <v>67</v>
      </c>
      <c r="G31" s="65">
        <v>23</v>
      </c>
      <c r="H31" s="65">
        <v>113</v>
      </c>
      <c r="I31" s="65">
        <v>-110</v>
      </c>
      <c r="J31" s="65">
        <v>-80</v>
      </c>
    </row>
    <row r="32" spans="1:10">
      <c r="A32" s="1" t="s">
        <v>193</v>
      </c>
      <c r="B32" s="1" t="s">
        <v>163</v>
      </c>
      <c r="C32" s="61">
        <v>5.5</v>
      </c>
      <c r="D32" s="61">
        <v>9.1</v>
      </c>
      <c r="E32" s="61">
        <v>12.6</v>
      </c>
      <c r="F32" s="61">
        <v>6.7</v>
      </c>
      <c r="G32" s="61">
        <v>3.5</v>
      </c>
      <c r="H32" s="61">
        <v>11.1</v>
      </c>
      <c r="I32" s="61">
        <v>-34.700000000000003</v>
      </c>
      <c r="J32" s="61">
        <v>-10.6</v>
      </c>
    </row>
    <row r="33" spans="1:10">
      <c r="A33" s="1" t="s">
        <v>149</v>
      </c>
      <c r="B33" s="1" t="s">
        <v>154</v>
      </c>
      <c r="C33" s="62">
        <v>3125</v>
      </c>
      <c r="D33" s="62">
        <v>3083</v>
      </c>
      <c r="E33" s="62">
        <v>2990</v>
      </c>
      <c r="F33" s="62">
        <v>3135</v>
      </c>
      <c r="G33" s="62">
        <v>3073</v>
      </c>
      <c r="H33" s="62">
        <v>3415</v>
      </c>
      <c r="I33" s="62">
        <v>3758</v>
      </c>
      <c r="J33" s="62">
        <v>3825</v>
      </c>
    </row>
    <row r="34" spans="1:10" s="35" customFormat="1" ht="16.5">
      <c r="A34" s="1" t="s">
        <v>208</v>
      </c>
      <c r="B34" s="1" t="s">
        <v>174</v>
      </c>
      <c r="C34" s="66">
        <v>5.6</v>
      </c>
      <c r="D34" s="66">
        <v>6.5</v>
      </c>
      <c r="E34" s="66">
        <v>9</v>
      </c>
      <c r="F34" s="66">
        <v>9.1</v>
      </c>
      <c r="G34" s="66">
        <v>9.1</v>
      </c>
      <c r="H34" s="66">
        <v>9.6</v>
      </c>
      <c r="I34" s="66">
        <v>2.6</v>
      </c>
      <c r="J34" s="66">
        <v>-1.7</v>
      </c>
    </row>
    <row r="35" spans="1:10" s="35" customFormat="1">
      <c r="A35" s="1" t="s">
        <v>210</v>
      </c>
      <c r="B35" s="1" t="s">
        <v>192</v>
      </c>
      <c r="C35" s="65">
        <v>202</v>
      </c>
      <c r="D35" s="65">
        <v>207</v>
      </c>
      <c r="E35" s="65">
        <v>220</v>
      </c>
      <c r="F35" s="65">
        <v>223</v>
      </c>
      <c r="G35" s="65">
        <v>237</v>
      </c>
      <c r="H35" s="65">
        <v>237</v>
      </c>
      <c r="I35" s="65">
        <v>235</v>
      </c>
      <c r="J35" s="65">
        <v>232</v>
      </c>
    </row>
    <row r="36" spans="1:10" s="37" customFormat="1">
      <c r="A36" s="1" t="s">
        <v>150</v>
      </c>
      <c r="B36" s="1" t="s">
        <v>155</v>
      </c>
      <c r="C36" s="65">
        <v>8000</v>
      </c>
      <c r="D36" s="65">
        <v>8100</v>
      </c>
      <c r="E36" s="65">
        <v>8500</v>
      </c>
      <c r="F36" s="65">
        <v>8200</v>
      </c>
      <c r="G36" s="65">
        <v>8000</v>
      </c>
      <c r="H36" s="65">
        <v>8300</v>
      </c>
      <c r="I36" s="65">
        <v>8100</v>
      </c>
      <c r="J36" s="65">
        <v>8700</v>
      </c>
    </row>
    <row r="37" spans="1:10" s="37" customFormat="1" ht="15" customHeight="1">
      <c r="A37" s="1" t="s">
        <v>139</v>
      </c>
      <c r="B37" s="1" t="s">
        <v>156</v>
      </c>
      <c r="C37" s="65">
        <v>3000</v>
      </c>
      <c r="D37" s="65">
        <v>3300</v>
      </c>
      <c r="E37" s="65">
        <v>3800</v>
      </c>
      <c r="F37" s="65">
        <v>3800</v>
      </c>
      <c r="G37" s="65">
        <v>3000</v>
      </c>
      <c r="H37" s="65">
        <v>2700</v>
      </c>
      <c r="I37" s="65">
        <v>3300</v>
      </c>
      <c r="J37" s="65">
        <v>2900</v>
      </c>
    </row>
    <row r="38" spans="1:10">
      <c r="A38" s="1" t="s">
        <v>140</v>
      </c>
      <c r="B38" s="1" t="s">
        <v>157</v>
      </c>
      <c r="C38" s="62">
        <v>196</v>
      </c>
      <c r="D38" s="62">
        <v>167</v>
      </c>
      <c r="E38" s="62">
        <v>149</v>
      </c>
      <c r="F38" s="62">
        <v>181</v>
      </c>
      <c r="G38" s="62">
        <v>161</v>
      </c>
      <c r="H38" s="62">
        <v>66</v>
      </c>
      <c r="I38" s="62">
        <v>18</v>
      </c>
      <c r="J38" s="62">
        <v>11</v>
      </c>
    </row>
    <row r="39" spans="1:10" s="37" customFormat="1" ht="15" customHeight="1">
      <c r="A39" s="1" t="s">
        <v>207</v>
      </c>
      <c r="B39" s="1" t="s">
        <v>194</v>
      </c>
      <c r="C39" s="65">
        <v>801</v>
      </c>
      <c r="D39" s="65">
        <v>656</v>
      </c>
      <c r="E39" s="65">
        <v>598</v>
      </c>
      <c r="F39" s="65">
        <v>791</v>
      </c>
      <c r="G39" s="65">
        <v>652</v>
      </c>
      <c r="H39" s="65">
        <v>266</v>
      </c>
      <c r="I39" s="65">
        <v>85</v>
      </c>
      <c r="J39" s="65">
        <v>32</v>
      </c>
    </row>
    <row r="40" spans="1:10" s="42" customFormat="1">
      <c r="A40" s="1" t="s">
        <v>141</v>
      </c>
      <c r="B40" s="1" t="s">
        <v>158</v>
      </c>
      <c r="C40" s="62">
        <v>170</v>
      </c>
      <c r="D40" s="62">
        <v>170</v>
      </c>
      <c r="E40" s="62">
        <v>127</v>
      </c>
      <c r="F40" s="62">
        <v>244</v>
      </c>
      <c r="G40" s="62">
        <v>0</v>
      </c>
      <c r="H40" s="62">
        <v>121</v>
      </c>
      <c r="I40" s="62">
        <v>0</v>
      </c>
      <c r="J40" s="62">
        <v>22</v>
      </c>
    </row>
    <row r="41" spans="1:10" s="35" customFormat="1">
      <c r="A41" s="1" t="s">
        <v>151</v>
      </c>
      <c r="B41" s="1" t="s">
        <v>123</v>
      </c>
      <c r="C41" s="65">
        <v>847</v>
      </c>
      <c r="D41" s="65">
        <v>881</v>
      </c>
      <c r="E41" s="65">
        <v>890</v>
      </c>
      <c r="F41" s="65">
        <v>1055</v>
      </c>
      <c r="G41" s="65">
        <v>931</v>
      </c>
      <c r="H41" s="65">
        <v>860</v>
      </c>
      <c r="I41" s="65">
        <v>781</v>
      </c>
      <c r="J41" s="65">
        <v>675</v>
      </c>
    </row>
    <row r="42" spans="1:10" s="35" customFormat="1">
      <c r="A42" s="1" t="s">
        <v>190</v>
      </c>
      <c r="B42" s="1" t="s">
        <v>135</v>
      </c>
      <c r="C42" s="65">
        <v>67</v>
      </c>
      <c r="D42" s="65">
        <v>64</v>
      </c>
      <c r="E42" s="65">
        <v>65</v>
      </c>
      <c r="F42" s="65">
        <v>64</v>
      </c>
      <c r="G42" s="65">
        <v>76</v>
      </c>
      <c r="H42" s="65">
        <v>68</v>
      </c>
      <c r="I42" s="65">
        <v>67</v>
      </c>
      <c r="J42" s="65">
        <v>61</v>
      </c>
    </row>
    <row r="43" spans="1:10" s="42" customFormat="1">
      <c r="A43" s="1" t="s">
        <v>142</v>
      </c>
      <c r="B43" s="1" t="s">
        <v>159</v>
      </c>
      <c r="C43" s="62">
        <v>88</v>
      </c>
      <c r="D43" s="62">
        <v>176</v>
      </c>
      <c r="E43" s="62">
        <v>146</v>
      </c>
      <c r="F43" s="62">
        <v>105</v>
      </c>
      <c r="G43" s="62">
        <v>126</v>
      </c>
      <c r="H43" s="62">
        <v>187</v>
      </c>
      <c r="I43" s="62">
        <v>78</v>
      </c>
      <c r="J43" s="62">
        <v>116</v>
      </c>
    </row>
    <row r="44" spans="1:10" s="37" customFormat="1">
      <c r="A44" s="1" t="s">
        <v>144</v>
      </c>
      <c r="B44" s="1" t="s">
        <v>124</v>
      </c>
      <c r="C44" s="65">
        <v>0</v>
      </c>
      <c r="D44" s="65">
        <v>0</v>
      </c>
      <c r="E44" s="65">
        <v>337</v>
      </c>
      <c r="F44" s="65">
        <v>83</v>
      </c>
      <c r="G44" s="65">
        <v>0</v>
      </c>
      <c r="H44" s="65">
        <v>0</v>
      </c>
      <c r="I44" s="65">
        <v>0</v>
      </c>
      <c r="J44" s="65"/>
    </row>
    <row r="45" spans="1:10" s="37" customFormat="1">
      <c r="A45" s="1" t="s">
        <v>198</v>
      </c>
      <c r="B45" s="1" t="s">
        <v>197</v>
      </c>
      <c r="C45" s="65">
        <v>-7</v>
      </c>
      <c r="D45" s="65">
        <v>2</v>
      </c>
      <c r="E45" s="65">
        <v>664</v>
      </c>
      <c r="F45" s="65">
        <v>137</v>
      </c>
      <c r="G45" s="65">
        <v>0</v>
      </c>
      <c r="H45" s="65">
        <v>3</v>
      </c>
      <c r="I45" s="65">
        <v>8</v>
      </c>
      <c r="J45" s="65">
        <v>1</v>
      </c>
    </row>
    <row r="46" spans="1:10" s="37" customFormat="1">
      <c r="A46" s="1" t="s">
        <v>145</v>
      </c>
      <c r="B46" s="1" t="s">
        <v>125</v>
      </c>
      <c r="C46" s="65">
        <v>0</v>
      </c>
      <c r="D46" s="65">
        <v>175</v>
      </c>
      <c r="E46" s="65">
        <v>162</v>
      </c>
      <c r="F46" s="65">
        <v>83</v>
      </c>
      <c r="G46" s="65">
        <v>0</v>
      </c>
      <c r="H46" s="65">
        <v>0</v>
      </c>
      <c r="I46" s="65">
        <v>231</v>
      </c>
      <c r="J46" s="65"/>
    </row>
    <row r="47" spans="1:10" s="37" customFormat="1">
      <c r="A47" s="1" t="s">
        <v>263</v>
      </c>
      <c r="B47" s="1" t="s">
        <v>264</v>
      </c>
      <c r="C47" s="65"/>
      <c r="D47" s="65"/>
      <c r="E47" s="65"/>
      <c r="F47" s="65"/>
      <c r="G47" s="65"/>
      <c r="H47" s="65"/>
      <c r="I47" s="65">
        <v>231</v>
      </c>
      <c r="J47" s="65"/>
    </row>
    <row r="48" spans="1:10">
      <c r="A48" s="1" t="s">
        <v>152</v>
      </c>
      <c r="B48" s="1" t="s">
        <v>127</v>
      </c>
      <c r="C48" s="62">
        <v>914</v>
      </c>
      <c r="D48" s="62">
        <v>997</v>
      </c>
      <c r="E48" s="62">
        <v>990</v>
      </c>
      <c r="F48" s="62">
        <v>794</v>
      </c>
      <c r="G48" s="62">
        <v>686</v>
      </c>
      <c r="H48" s="62">
        <v>582</v>
      </c>
      <c r="I48" s="62">
        <v>813</v>
      </c>
      <c r="J48" s="62">
        <v>651</v>
      </c>
    </row>
    <row r="49" spans="1:10" s="37" customFormat="1">
      <c r="A49" s="1" t="s">
        <v>263</v>
      </c>
      <c r="B49" s="1" t="s">
        <v>264</v>
      </c>
      <c r="C49" s="65"/>
      <c r="D49" s="65"/>
      <c r="E49" s="65"/>
      <c r="F49" s="65"/>
      <c r="G49" s="65"/>
      <c r="H49" s="65"/>
      <c r="I49" s="65">
        <v>231</v>
      </c>
      <c r="J49" s="65">
        <v>231</v>
      </c>
    </row>
    <row r="50" spans="1:10">
      <c r="A50" s="1" t="s">
        <v>134</v>
      </c>
      <c r="B50" s="1" t="s">
        <v>135</v>
      </c>
      <c r="C50" s="62">
        <v>100</v>
      </c>
      <c r="D50" s="62">
        <v>82</v>
      </c>
      <c r="E50" s="62">
        <v>100</v>
      </c>
      <c r="F50" s="62">
        <v>100</v>
      </c>
      <c r="G50" s="62">
        <v>100</v>
      </c>
      <c r="H50" s="62">
        <v>100</v>
      </c>
      <c r="I50" s="62">
        <v>100</v>
      </c>
      <c r="J50" s="62">
        <v>100</v>
      </c>
    </row>
    <row r="51" spans="1:10">
      <c r="A51" s="1" t="s">
        <v>146</v>
      </c>
      <c r="B51" s="1" t="s">
        <v>126</v>
      </c>
      <c r="C51" s="62">
        <v>0</v>
      </c>
      <c r="D51" s="62">
        <v>92</v>
      </c>
      <c r="E51" s="62">
        <v>169</v>
      </c>
      <c r="F51" s="62">
        <v>279</v>
      </c>
      <c r="G51" s="62">
        <v>108</v>
      </c>
      <c r="H51" s="62">
        <v>104</v>
      </c>
      <c r="I51" s="62">
        <v>0</v>
      </c>
      <c r="J51" s="62">
        <v>162</v>
      </c>
    </row>
    <row r="52" spans="1:10">
      <c r="C52" s="62"/>
      <c r="D52" s="62"/>
      <c r="E52" s="62"/>
      <c r="F52" s="62"/>
      <c r="G52" s="62"/>
      <c r="H52" s="62"/>
      <c r="I52" s="62"/>
      <c r="J52" s="62"/>
    </row>
    <row r="53" spans="1:10">
      <c r="A53" s="34" t="s">
        <v>130</v>
      </c>
      <c r="B53" s="3" t="str">
        <f>A53</f>
        <v>Bonava Finland</v>
      </c>
      <c r="C53" s="62"/>
      <c r="D53" s="62"/>
      <c r="E53" s="62"/>
      <c r="F53" s="62"/>
      <c r="G53" s="62"/>
      <c r="H53" s="62"/>
      <c r="I53" s="62"/>
      <c r="J53" s="62"/>
    </row>
    <row r="54" spans="1:10">
      <c r="A54" s="1" t="s">
        <v>147</v>
      </c>
      <c r="B54" s="1" t="s">
        <v>37</v>
      </c>
      <c r="C54" s="62">
        <v>330</v>
      </c>
      <c r="D54" s="62">
        <v>361</v>
      </c>
      <c r="E54" s="62">
        <v>567</v>
      </c>
      <c r="F54" s="62">
        <v>585</v>
      </c>
      <c r="G54" s="62">
        <v>314</v>
      </c>
      <c r="H54" s="62">
        <v>460</v>
      </c>
      <c r="I54" s="62">
        <v>216</v>
      </c>
      <c r="J54" s="62">
        <v>769</v>
      </c>
    </row>
    <row r="55" spans="1:10">
      <c r="A55" s="1" t="s">
        <v>148</v>
      </c>
      <c r="B55" s="1" t="s">
        <v>153</v>
      </c>
      <c r="C55" s="62">
        <v>24</v>
      </c>
      <c r="D55" s="62">
        <v>10</v>
      </c>
      <c r="E55" s="62">
        <v>25</v>
      </c>
      <c r="F55" s="62">
        <v>-3</v>
      </c>
      <c r="G55" s="62">
        <v>14</v>
      </c>
      <c r="H55" s="62">
        <v>26</v>
      </c>
      <c r="I55" s="62">
        <v>-1</v>
      </c>
      <c r="J55" s="62">
        <v>49</v>
      </c>
    </row>
    <row r="56" spans="1:10">
      <c r="A56" s="1" t="s">
        <v>193</v>
      </c>
      <c r="B56" s="1" t="s">
        <v>168</v>
      </c>
      <c r="C56" s="67">
        <v>7.4</v>
      </c>
      <c r="D56" s="67">
        <v>2.7</v>
      </c>
      <c r="E56" s="67">
        <v>4.5</v>
      </c>
      <c r="F56" s="67">
        <v>-0.5</v>
      </c>
      <c r="G56" s="67">
        <v>4.5</v>
      </c>
      <c r="H56" s="67">
        <v>5.6</v>
      </c>
      <c r="I56" s="67">
        <v>-0.4</v>
      </c>
      <c r="J56" s="67">
        <v>6.4</v>
      </c>
    </row>
    <row r="57" spans="1:10">
      <c r="A57" s="1" t="s">
        <v>149</v>
      </c>
      <c r="B57" s="1" t="s">
        <v>154</v>
      </c>
      <c r="C57" s="62">
        <v>1087</v>
      </c>
      <c r="D57" s="62">
        <v>920</v>
      </c>
      <c r="E57" s="62">
        <v>858</v>
      </c>
      <c r="F57" s="62">
        <v>837</v>
      </c>
      <c r="G57" s="62">
        <v>891</v>
      </c>
      <c r="H57" s="62">
        <v>919</v>
      </c>
      <c r="I57" s="62">
        <v>1071</v>
      </c>
      <c r="J57" s="62">
        <v>974</v>
      </c>
    </row>
    <row r="58" spans="1:10" ht="16.5">
      <c r="A58" s="1" t="s">
        <v>208</v>
      </c>
      <c r="B58" s="1" t="s">
        <v>174</v>
      </c>
      <c r="C58" s="61">
        <v>10.7</v>
      </c>
      <c r="D58" s="61">
        <v>13.1</v>
      </c>
      <c r="E58" s="61">
        <v>19</v>
      </c>
      <c r="F58" s="61">
        <v>5.4</v>
      </c>
      <c r="G58" s="61">
        <v>4.7</v>
      </c>
      <c r="H58" s="61">
        <v>6.6</v>
      </c>
      <c r="I58" s="61">
        <v>3.6</v>
      </c>
      <c r="J58" s="61">
        <v>9</v>
      </c>
    </row>
    <row r="59" spans="1:10">
      <c r="A59" s="1" t="s">
        <v>210</v>
      </c>
      <c r="B59" s="1" t="s">
        <v>192</v>
      </c>
      <c r="C59" s="62">
        <v>226</v>
      </c>
      <c r="D59" s="62">
        <v>228</v>
      </c>
      <c r="E59" s="62">
        <v>231</v>
      </c>
      <c r="F59" s="62">
        <v>231</v>
      </c>
      <c r="G59" s="62">
        <v>235</v>
      </c>
      <c r="H59" s="62">
        <v>234</v>
      </c>
      <c r="I59" s="62">
        <v>237</v>
      </c>
      <c r="J59" s="62">
        <v>232</v>
      </c>
    </row>
    <row r="60" spans="1:10">
      <c r="A60" s="1" t="s">
        <v>150</v>
      </c>
      <c r="B60" s="1" t="s">
        <v>155</v>
      </c>
      <c r="C60" s="62">
        <v>5200</v>
      </c>
      <c r="D60" s="62">
        <v>4900</v>
      </c>
      <c r="E60" s="62">
        <v>4500</v>
      </c>
      <c r="F60" s="62">
        <v>4100</v>
      </c>
      <c r="G60" s="62">
        <v>3900</v>
      </c>
      <c r="H60" s="62">
        <v>3800</v>
      </c>
      <c r="I60" s="62">
        <v>3300</v>
      </c>
      <c r="J60" s="62">
        <v>3400</v>
      </c>
    </row>
    <row r="61" spans="1:10">
      <c r="A61" s="1" t="s">
        <v>139</v>
      </c>
      <c r="B61" s="1" t="s">
        <v>156</v>
      </c>
      <c r="C61" s="62">
        <v>3200</v>
      </c>
      <c r="D61" s="62">
        <v>3000</v>
      </c>
      <c r="E61" s="62">
        <v>2900</v>
      </c>
      <c r="F61" s="62">
        <v>2400</v>
      </c>
      <c r="G61" s="62">
        <v>2500</v>
      </c>
      <c r="H61" s="62">
        <v>2300</v>
      </c>
      <c r="I61" s="62">
        <v>2100</v>
      </c>
      <c r="J61" s="62">
        <v>2100</v>
      </c>
    </row>
    <row r="62" spans="1:10">
      <c r="A62" s="1" t="s">
        <v>140</v>
      </c>
      <c r="B62" s="1" t="s">
        <v>157</v>
      </c>
      <c r="C62" s="62">
        <v>123</v>
      </c>
      <c r="D62" s="62">
        <v>133</v>
      </c>
      <c r="E62" s="62">
        <v>94</v>
      </c>
      <c r="F62" s="62">
        <v>176</v>
      </c>
      <c r="G62" s="62">
        <v>113</v>
      </c>
      <c r="H62" s="62">
        <v>44</v>
      </c>
      <c r="I62" s="62">
        <v>36</v>
      </c>
      <c r="J62" s="62">
        <v>19</v>
      </c>
    </row>
    <row r="63" spans="1:10">
      <c r="A63" s="1" t="s">
        <v>207</v>
      </c>
      <c r="B63" s="1" t="s">
        <v>194</v>
      </c>
      <c r="C63" s="62">
        <v>375</v>
      </c>
      <c r="D63" s="62">
        <v>390</v>
      </c>
      <c r="E63" s="62">
        <v>273</v>
      </c>
      <c r="F63" s="62">
        <v>488</v>
      </c>
      <c r="G63" s="62">
        <v>296</v>
      </c>
      <c r="H63" s="62">
        <v>143</v>
      </c>
      <c r="I63" s="62">
        <v>98</v>
      </c>
      <c r="J63" s="62">
        <v>45</v>
      </c>
    </row>
    <row r="64" spans="1:10">
      <c r="A64" s="1" t="s">
        <v>141</v>
      </c>
      <c r="B64" s="1" t="s">
        <v>158</v>
      </c>
      <c r="C64" s="62">
        <v>51</v>
      </c>
      <c r="D64" s="62">
        <v>206</v>
      </c>
      <c r="E64" s="62">
        <v>131</v>
      </c>
      <c r="F64" s="62">
        <v>182</v>
      </c>
      <c r="G64" s="62">
        <v>66</v>
      </c>
      <c r="H64" s="62">
        <v>0</v>
      </c>
      <c r="I64" s="62">
        <v>73</v>
      </c>
      <c r="J64" s="62"/>
    </row>
    <row r="65" spans="1:10">
      <c r="A65" s="1" t="s">
        <v>151</v>
      </c>
      <c r="B65" s="1" t="s">
        <v>123</v>
      </c>
      <c r="C65" s="62">
        <v>363</v>
      </c>
      <c r="D65" s="62">
        <v>473</v>
      </c>
      <c r="E65" s="62">
        <v>542</v>
      </c>
      <c r="F65" s="62">
        <v>681</v>
      </c>
      <c r="G65" s="62">
        <v>687</v>
      </c>
      <c r="H65" s="62">
        <v>535</v>
      </c>
      <c r="I65" s="62">
        <v>608</v>
      </c>
      <c r="J65" s="62">
        <v>382</v>
      </c>
    </row>
    <row r="66" spans="1:10">
      <c r="A66" s="1" t="s">
        <v>190</v>
      </c>
      <c r="B66" s="1" t="s">
        <v>135</v>
      </c>
      <c r="C66" s="62">
        <v>69</v>
      </c>
      <c r="D66" s="62">
        <v>59</v>
      </c>
      <c r="E66" s="62">
        <v>55</v>
      </c>
      <c r="F66" s="62">
        <v>62</v>
      </c>
      <c r="G66" s="62">
        <v>68</v>
      </c>
      <c r="H66" s="62">
        <v>68</v>
      </c>
      <c r="I66" s="62">
        <v>65</v>
      </c>
      <c r="J66" s="62">
        <v>55</v>
      </c>
    </row>
    <row r="67" spans="1:10">
      <c r="A67" s="1" t="s">
        <v>142</v>
      </c>
      <c r="B67" s="1" t="s">
        <v>159</v>
      </c>
      <c r="C67" s="62">
        <v>112</v>
      </c>
      <c r="D67" s="62">
        <v>106</v>
      </c>
      <c r="E67" s="62">
        <v>79</v>
      </c>
      <c r="F67" s="62">
        <v>52</v>
      </c>
      <c r="G67" s="62">
        <v>66</v>
      </c>
      <c r="H67" s="62">
        <v>138</v>
      </c>
      <c r="I67" s="62">
        <v>14</v>
      </c>
      <c r="J67" s="62">
        <v>196</v>
      </c>
    </row>
    <row r="68" spans="1:10">
      <c r="A68" s="1" t="s">
        <v>144</v>
      </c>
      <c r="B68" s="1" t="s">
        <v>124</v>
      </c>
      <c r="C68" s="62">
        <v>72</v>
      </c>
      <c r="D68" s="62">
        <v>66</v>
      </c>
      <c r="E68" s="62">
        <v>50</v>
      </c>
      <c r="F68" s="62">
        <v>274</v>
      </c>
      <c r="G68" s="62">
        <v>53</v>
      </c>
      <c r="H68" s="62">
        <v>260</v>
      </c>
      <c r="I68" s="62">
        <v>93</v>
      </c>
      <c r="J68" s="62">
        <v>220</v>
      </c>
    </row>
    <row r="69" spans="1:10">
      <c r="A69" s="1" t="s">
        <v>198</v>
      </c>
      <c r="B69" s="1" t="s">
        <v>197</v>
      </c>
      <c r="C69" s="62">
        <v>1</v>
      </c>
      <c r="D69" s="62">
        <v>111</v>
      </c>
      <c r="E69" s="62">
        <v>124</v>
      </c>
      <c r="F69" s="62">
        <v>514</v>
      </c>
      <c r="G69" s="62">
        <v>149</v>
      </c>
      <c r="H69" s="62">
        <v>522</v>
      </c>
      <c r="I69" s="62">
        <v>169</v>
      </c>
      <c r="J69" s="62">
        <v>587</v>
      </c>
    </row>
    <row r="70" spans="1:10">
      <c r="A70" s="1" t="s">
        <v>145</v>
      </c>
      <c r="B70" s="1" t="s">
        <v>125</v>
      </c>
      <c r="C70" s="62">
        <v>72</v>
      </c>
      <c r="D70" s="62">
        <v>66</v>
      </c>
      <c r="E70" s="62">
        <v>50</v>
      </c>
      <c r="F70" s="62">
        <v>274</v>
      </c>
      <c r="G70" s="62">
        <v>53</v>
      </c>
      <c r="H70" s="62">
        <v>260</v>
      </c>
      <c r="I70" s="62">
        <v>93</v>
      </c>
      <c r="J70" s="62">
        <v>220</v>
      </c>
    </row>
    <row r="71" spans="1:10">
      <c r="A71" s="1" t="s">
        <v>152</v>
      </c>
      <c r="B71" s="1" t="s">
        <v>127</v>
      </c>
      <c r="C71" s="62">
        <v>663</v>
      </c>
      <c r="D71" s="62">
        <v>729</v>
      </c>
      <c r="E71" s="62">
        <v>685</v>
      </c>
      <c r="F71" s="62">
        <v>766</v>
      </c>
      <c r="G71" s="62">
        <v>763</v>
      </c>
      <c r="H71" s="62">
        <v>987</v>
      </c>
      <c r="I71" s="62">
        <v>978</v>
      </c>
      <c r="J71" s="62">
        <v>1088</v>
      </c>
    </row>
    <row r="72" spans="1:10">
      <c r="A72" s="1" t="s">
        <v>134</v>
      </c>
      <c r="B72" s="1" t="s">
        <v>135</v>
      </c>
      <c r="C72" s="62">
        <v>100</v>
      </c>
      <c r="D72" s="62">
        <v>100</v>
      </c>
      <c r="E72" s="62">
        <v>100</v>
      </c>
      <c r="F72" s="62">
        <v>100</v>
      </c>
      <c r="G72" s="62">
        <v>100</v>
      </c>
      <c r="H72" s="62">
        <v>100</v>
      </c>
      <c r="I72" s="62">
        <v>100</v>
      </c>
      <c r="J72" s="62">
        <v>100</v>
      </c>
    </row>
    <row r="73" spans="1:10">
      <c r="A73" s="1" t="s">
        <v>146</v>
      </c>
      <c r="B73" s="1" t="s">
        <v>126</v>
      </c>
      <c r="C73" s="62">
        <v>0</v>
      </c>
      <c r="D73" s="62">
        <v>0</v>
      </c>
      <c r="E73" s="62">
        <v>94</v>
      </c>
      <c r="F73" s="62">
        <v>193</v>
      </c>
      <c r="G73" s="62">
        <v>56</v>
      </c>
      <c r="H73" s="62">
        <v>36</v>
      </c>
      <c r="I73" s="62">
        <v>102</v>
      </c>
      <c r="J73" s="62">
        <v>110</v>
      </c>
    </row>
    <row r="74" spans="1:10">
      <c r="C74" s="62"/>
      <c r="D74" s="62"/>
      <c r="E74" s="62"/>
      <c r="F74" s="62"/>
      <c r="G74" s="62"/>
      <c r="H74" s="62"/>
      <c r="I74" s="62"/>
      <c r="J74" s="62"/>
    </row>
    <row r="75" spans="1:10">
      <c r="A75" s="34" t="s">
        <v>245</v>
      </c>
      <c r="B75" s="34" t="s">
        <v>246</v>
      </c>
      <c r="C75" s="62"/>
      <c r="D75" s="62"/>
      <c r="E75" s="62"/>
      <c r="F75" s="62"/>
      <c r="G75" s="62"/>
      <c r="H75" s="62"/>
      <c r="I75" s="62"/>
      <c r="J75" s="62"/>
    </row>
    <row r="76" spans="1:10">
      <c r="A76" s="1" t="s">
        <v>147</v>
      </c>
      <c r="B76" s="1" t="s">
        <v>37</v>
      </c>
      <c r="C76" s="62">
        <v>79</v>
      </c>
      <c r="D76" s="62">
        <v>20</v>
      </c>
      <c r="E76" s="62">
        <v>10</v>
      </c>
      <c r="F76" s="62">
        <v>677</v>
      </c>
      <c r="G76" s="62">
        <v>261</v>
      </c>
      <c r="H76" s="62">
        <v>357</v>
      </c>
      <c r="I76" s="62">
        <v>604</v>
      </c>
      <c r="J76" s="62">
        <v>497</v>
      </c>
    </row>
    <row r="77" spans="1:10">
      <c r="A77" s="1" t="s">
        <v>148</v>
      </c>
      <c r="B77" s="1" t="s">
        <v>153</v>
      </c>
      <c r="C77" s="62">
        <v>-16</v>
      </c>
      <c r="D77" s="62">
        <v>-28</v>
      </c>
      <c r="E77" s="62">
        <v>-34</v>
      </c>
      <c r="F77" s="62">
        <v>11</v>
      </c>
      <c r="G77" s="62">
        <v>-26</v>
      </c>
      <c r="H77" s="62">
        <v>-14</v>
      </c>
      <c r="I77" s="62">
        <v>66</v>
      </c>
      <c r="J77" s="62">
        <v>38</v>
      </c>
    </row>
    <row r="78" spans="1:10">
      <c r="A78" s="1" t="s">
        <v>193</v>
      </c>
      <c r="B78" s="1" t="s">
        <v>250</v>
      </c>
      <c r="C78" s="67">
        <v>-19.7</v>
      </c>
      <c r="D78" s="67">
        <v>-136</v>
      </c>
      <c r="E78" s="67">
        <v>-344.9</v>
      </c>
      <c r="F78" s="67">
        <v>1.6</v>
      </c>
      <c r="G78" s="67">
        <v>-10.1</v>
      </c>
      <c r="H78" s="67">
        <v>-4.0999999999999996</v>
      </c>
      <c r="I78" s="67">
        <v>11</v>
      </c>
      <c r="J78" s="67">
        <v>7.7</v>
      </c>
    </row>
    <row r="79" spans="1:10">
      <c r="A79" s="1" t="s">
        <v>149</v>
      </c>
      <c r="B79" s="1" t="s">
        <v>154</v>
      </c>
      <c r="C79" s="62">
        <v>2010</v>
      </c>
      <c r="D79" s="62">
        <v>2169</v>
      </c>
      <c r="E79" s="62">
        <v>2966</v>
      </c>
      <c r="F79" s="62">
        <v>2235</v>
      </c>
      <c r="G79" s="62">
        <v>2670</v>
      </c>
      <c r="H79" s="62">
        <v>2646</v>
      </c>
      <c r="I79" s="62">
        <v>2490</v>
      </c>
      <c r="J79" s="62">
        <v>2398</v>
      </c>
    </row>
    <row r="80" spans="1:10" ht="16.5">
      <c r="A80" s="1" t="s">
        <v>208</v>
      </c>
      <c r="B80" s="1" t="s">
        <v>174</v>
      </c>
      <c r="C80" s="61">
        <v>2.2999999999999998</v>
      </c>
      <c r="D80" s="61">
        <v>1.4</v>
      </c>
      <c r="E80" s="61">
        <v>-0.9</v>
      </c>
      <c r="F80" s="61">
        <v>-3.1</v>
      </c>
      <c r="G80" s="61">
        <v>-3.2</v>
      </c>
      <c r="H80" s="61">
        <v>-2.5</v>
      </c>
      <c r="I80" s="61">
        <v>1.3</v>
      </c>
      <c r="J80" s="61">
        <v>2.5</v>
      </c>
    </row>
    <row r="81" spans="1:10">
      <c r="A81" s="1" t="s">
        <v>210</v>
      </c>
      <c r="B81" s="1" t="s">
        <v>192</v>
      </c>
      <c r="C81" s="62">
        <v>74</v>
      </c>
      <c r="D81" s="62">
        <v>77</v>
      </c>
      <c r="E81" s="62">
        <v>80</v>
      </c>
      <c r="F81" s="62">
        <v>82</v>
      </c>
      <c r="G81" s="62">
        <v>82</v>
      </c>
      <c r="H81" s="62">
        <v>81</v>
      </c>
      <c r="I81" s="62">
        <v>79</v>
      </c>
      <c r="J81" s="62">
        <v>77</v>
      </c>
    </row>
    <row r="82" spans="1:10">
      <c r="A82" s="1" t="s">
        <v>150</v>
      </c>
      <c r="B82" s="1" t="s">
        <v>155</v>
      </c>
      <c r="C82" s="62">
        <v>3200</v>
      </c>
      <c r="D82" s="62">
        <v>3100</v>
      </c>
      <c r="E82" s="62">
        <v>3100</v>
      </c>
      <c r="F82" s="62">
        <v>3000</v>
      </c>
      <c r="G82" s="62">
        <v>3300</v>
      </c>
      <c r="H82" s="62">
        <v>3000</v>
      </c>
      <c r="I82" s="62">
        <v>3200</v>
      </c>
      <c r="J82" s="62">
        <v>3300</v>
      </c>
    </row>
    <row r="83" spans="1:10">
      <c r="A83" s="1" t="s">
        <v>139</v>
      </c>
      <c r="B83" s="1" t="s">
        <v>156</v>
      </c>
      <c r="C83" s="62">
        <v>1200</v>
      </c>
      <c r="D83" s="62">
        <v>1500</v>
      </c>
      <c r="E83" s="62">
        <v>1500</v>
      </c>
      <c r="F83" s="62">
        <v>1500</v>
      </c>
      <c r="G83" s="62">
        <v>1400</v>
      </c>
      <c r="H83" s="62">
        <v>1400</v>
      </c>
      <c r="I83" s="62">
        <v>1400</v>
      </c>
      <c r="J83" s="62">
        <v>1300</v>
      </c>
    </row>
    <row r="84" spans="1:10">
      <c r="A84" s="1" t="s">
        <v>140</v>
      </c>
      <c r="B84" s="1" t="s">
        <v>157</v>
      </c>
      <c r="C84" s="62">
        <v>69</v>
      </c>
      <c r="D84" s="62">
        <v>50</v>
      </c>
      <c r="E84" s="62">
        <v>43</v>
      </c>
      <c r="F84" s="62">
        <v>52</v>
      </c>
      <c r="G84" s="62">
        <v>49</v>
      </c>
      <c r="H84" s="62">
        <v>98</v>
      </c>
      <c r="I84" s="62">
        <v>29</v>
      </c>
      <c r="J84" s="62">
        <v>15</v>
      </c>
    </row>
    <row r="85" spans="1:10">
      <c r="A85" s="1" t="s">
        <v>207</v>
      </c>
      <c r="B85" s="1" t="s">
        <v>194</v>
      </c>
      <c r="C85" s="62">
        <v>371</v>
      </c>
      <c r="D85" s="62">
        <v>221</v>
      </c>
      <c r="E85" s="62">
        <v>171</v>
      </c>
      <c r="F85" s="62">
        <v>221</v>
      </c>
      <c r="G85" s="62">
        <v>301</v>
      </c>
      <c r="H85" s="62">
        <v>411</v>
      </c>
      <c r="I85" s="62">
        <v>176</v>
      </c>
      <c r="J85" s="62">
        <v>81</v>
      </c>
    </row>
    <row r="86" spans="1:10">
      <c r="A86" s="1" t="s">
        <v>141</v>
      </c>
      <c r="B86" s="1" t="s">
        <v>158</v>
      </c>
      <c r="C86" s="62">
        <v>77</v>
      </c>
      <c r="D86" s="62">
        <v>66</v>
      </c>
      <c r="E86" s="62">
        <v>0</v>
      </c>
      <c r="F86" s="62">
        <v>66</v>
      </c>
      <c r="G86" s="62">
        <v>0</v>
      </c>
      <c r="H86" s="62">
        <v>270</v>
      </c>
      <c r="I86" s="62">
        <v>0</v>
      </c>
      <c r="J86" s="62"/>
    </row>
    <row r="87" spans="1:10">
      <c r="A87" s="1" t="s">
        <v>151</v>
      </c>
      <c r="B87" s="1" t="s">
        <v>123</v>
      </c>
      <c r="C87" s="62">
        <v>477</v>
      </c>
      <c r="D87" s="62">
        <v>543</v>
      </c>
      <c r="E87" s="62">
        <v>543</v>
      </c>
      <c r="F87" s="62">
        <v>482</v>
      </c>
      <c r="G87" s="62">
        <v>421</v>
      </c>
      <c r="H87" s="62">
        <v>675</v>
      </c>
      <c r="I87" s="62">
        <v>529</v>
      </c>
      <c r="J87" s="62">
        <v>453</v>
      </c>
    </row>
    <row r="88" spans="1:10">
      <c r="A88" s="1" t="s">
        <v>190</v>
      </c>
      <c r="B88" s="1" t="s">
        <v>135</v>
      </c>
      <c r="C88" s="62">
        <v>60</v>
      </c>
      <c r="D88" s="62">
        <v>61</v>
      </c>
      <c r="E88" s="62">
        <v>69</v>
      </c>
      <c r="F88" s="62">
        <v>64</v>
      </c>
      <c r="G88" s="62">
        <v>71</v>
      </c>
      <c r="H88" s="62">
        <v>55</v>
      </c>
      <c r="I88" s="62">
        <v>51</v>
      </c>
      <c r="J88" s="62">
        <v>47</v>
      </c>
    </row>
    <row r="89" spans="1:10">
      <c r="A89" s="1" t="s">
        <v>142</v>
      </c>
      <c r="B89" s="1" t="s">
        <v>159</v>
      </c>
      <c r="C89" s="62">
        <v>15</v>
      </c>
      <c r="D89" s="62">
        <v>5</v>
      </c>
      <c r="E89" s="62">
        <v>1</v>
      </c>
      <c r="F89" s="62">
        <v>113</v>
      </c>
      <c r="G89" s="62">
        <v>54</v>
      </c>
      <c r="H89" s="62">
        <v>29</v>
      </c>
      <c r="I89" s="62">
        <v>126</v>
      </c>
      <c r="J89" s="62">
        <v>76</v>
      </c>
    </row>
    <row r="90" spans="1:10">
      <c r="A90" s="1" t="s">
        <v>144</v>
      </c>
      <c r="B90" s="1" t="s">
        <v>124</v>
      </c>
      <c r="C90" s="62">
        <v>0</v>
      </c>
      <c r="D90" s="62">
        <v>0</v>
      </c>
      <c r="E90" s="62">
        <v>0</v>
      </c>
      <c r="F90" s="62"/>
      <c r="G90" s="62">
        <v>0</v>
      </c>
      <c r="H90" s="62">
        <v>0</v>
      </c>
      <c r="I90" s="62">
        <v>0</v>
      </c>
      <c r="J90" s="62"/>
    </row>
    <row r="91" spans="1:10">
      <c r="A91" s="1" t="s">
        <v>198</v>
      </c>
      <c r="B91" s="1" t="s">
        <v>197</v>
      </c>
      <c r="C91" s="62">
        <v>5</v>
      </c>
      <c r="D91" s="62">
        <v>0</v>
      </c>
      <c r="E91" s="62">
        <v>0</v>
      </c>
      <c r="F91" s="62">
        <v>2</v>
      </c>
      <c r="G91" s="62">
        <v>-1</v>
      </c>
      <c r="H91" s="62">
        <v>1</v>
      </c>
      <c r="I91" s="62">
        <v>-1</v>
      </c>
      <c r="J91" s="62">
        <v>-2</v>
      </c>
    </row>
    <row r="92" spans="1:10">
      <c r="A92" s="1" t="s">
        <v>145</v>
      </c>
      <c r="B92" s="1" t="s">
        <v>125</v>
      </c>
      <c r="C92" s="62">
        <v>0</v>
      </c>
      <c r="D92" s="62">
        <v>0</v>
      </c>
      <c r="E92" s="62">
        <v>0</v>
      </c>
      <c r="F92" s="62"/>
      <c r="G92" s="62">
        <v>0</v>
      </c>
      <c r="H92" s="62">
        <v>0</v>
      </c>
      <c r="I92" s="62">
        <v>0</v>
      </c>
      <c r="J92" s="62"/>
    </row>
    <row r="93" spans="1:10">
      <c r="A93" s="1" t="s">
        <v>152</v>
      </c>
      <c r="B93" s="1" t="s">
        <v>127</v>
      </c>
      <c r="C93" s="62">
        <v>126</v>
      </c>
      <c r="D93" s="62">
        <v>126</v>
      </c>
      <c r="E93" s="62">
        <v>126</v>
      </c>
      <c r="F93" s="62">
        <v>36</v>
      </c>
      <c r="G93" s="62">
        <v>36</v>
      </c>
      <c r="H93" s="62">
        <v>0</v>
      </c>
      <c r="I93" s="62">
        <v>0</v>
      </c>
      <c r="J93" s="62"/>
    </row>
    <row r="94" spans="1:10">
      <c r="A94" s="1" t="s">
        <v>134</v>
      </c>
      <c r="B94" s="1" t="s">
        <v>135</v>
      </c>
      <c r="C94" s="62">
        <v>100</v>
      </c>
      <c r="D94" s="62">
        <v>100</v>
      </c>
      <c r="E94" s="62">
        <v>100</v>
      </c>
      <c r="F94" s="62">
        <v>100</v>
      </c>
      <c r="G94" s="62">
        <v>100</v>
      </c>
      <c r="H94" s="62">
        <v>0</v>
      </c>
      <c r="I94" s="62">
        <v>0</v>
      </c>
      <c r="J94" s="62"/>
    </row>
    <row r="95" spans="1:10">
      <c r="A95" s="1" t="s">
        <v>146</v>
      </c>
      <c r="B95" s="1" t="s">
        <v>126</v>
      </c>
      <c r="C95" s="62">
        <v>0</v>
      </c>
      <c r="D95" s="62">
        <v>0</v>
      </c>
      <c r="E95" s="62">
        <v>0</v>
      </c>
      <c r="F95" s="62">
        <v>90</v>
      </c>
      <c r="G95" s="62">
        <v>0</v>
      </c>
      <c r="H95" s="62">
        <v>36</v>
      </c>
      <c r="I95" s="62">
        <v>0</v>
      </c>
      <c r="J95" s="62"/>
    </row>
    <row r="96" spans="1:10">
      <c r="C96" s="62"/>
      <c r="D96" s="62"/>
      <c r="E96" s="62"/>
      <c r="F96" s="62"/>
      <c r="G96" s="62"/>
      <c r="H96" s="62"/>
      <c r="I96" s="62"/>
      <c r="J96" s="62"/>
    </row>
    <row r="97" spans="1:10">
      <c r="A97" s="34" t="s">
        <v>247</v>
      </c>
      <c r="B97" s="3" t="s">
        <v>248</v>
      </c>
      <c r="C97" s="62"/>
      <c r="D97" s="62"/>
      <c r="E97" s="62"/>
      <c r="F97" s="62"/>
      <c r="G97" s="62"/>
      <c r="H97" s="62"/>
      <c r="I97" s="62"/>
      <c r="J97" s="62"/>
    </row>
    <row r="98" spans="1:10">
      <c r="A98" s="1" t="s">
        <v>147</v>
      </c>
      <c r="B98" s="1" t="s">
        <v>37</v>
      </c>
      <c r="C98" s="62">
        <v>80</v>
      </c>
      <c r="D98" s="62">
        <v>125</v>
      </c>
      <c r="E98" s="62">
        <v>107</v>
      </c>
      <c r="F98" s="62">
        <v>446</v>
      </c>
      <c r="G98" s="62">
        <v>82</v>
      </c>
      <c r="H98" s="62">
        <v>251</v>
      </c>
      <c r="I98" s="62">
        <v>117</v>
      </c>
      <c r="J98" s="62">
        <v>382</v>
      </c>
    </row>
    <row r="99" spans="1:10">
      <c r="A99" s="1" t="s">
        <v>148</v>
      </c>
      <c r="B99" s="1" t="s">
        <v>153</v>
      </c>
      <c r="C99" s="62">
        <v>3</v>
      </c>
      <c r="D99" s="62">
        <v>7</v>
      </c>
      <c r="E99" s="62">
        <v>12</v>
      </c>
      <c r="F99" s="62">
        <v>60</v>
      </c>
      <c r="G99" s="62">
        <v>3</v>
      </c>
      <c r="H99" s="62">
        <v>35</v>
      </c>
      <c r="I99" s="62">
        <v>10</v>
      </c>
      <c r="J99" s="62">
        <v>60</v>
      </c>
    </row>
    <row r="100" spans="1:10">
      <c r="A100" s="1" t="s">
        <v>193</v>
      </c>
      <c r="B100" s="1" t="s">
        <v>251</v>
      </c>
      <c r="C100" s="61">
        <v>3.3</v>
      </c>
      <c r="D100" s="61">
        <v>5.6</v>
      </c>
      <c r="E100" s="61">
        <v>11.6</v>
      </c>
      <c r="F100" s="61">
        <v>13.4</v>
      </c>
      <c r="G100" s="61">
        <v>3.6</v>
      </c>
      <c r="H100" s="61">
        <v>13.9</v>
      </c>
      <c r="I100" s="61">
        <v>8.6999999999999993</v>
      </c>
      <c r="J100" s="61">
        <v>15.7</v>
      </c>
    </row>
    <row r="101" spans="1:10">
      <c r="A101" s="1" t="s">
        <v>149</v>
      </c>
      <c r="B101" s="1" t="s">
        <v>154</v>
      </c>
      <c r="C101" s="62">
        <v>625</v>
      </c>
      <c r="D101" s="62">
        <v>646</v>
      </c>
      <c r="E101" s="62">
        <v>728</v>
      </c>
      <c r="F101" s="62">
        <v>738</v>
      </c>
      <c r="G101" s="62">
        <v>917</v>
      </c>
      <c r="H101" s="62">
        <v>938</v>
      </c>
      <c r="I101" s="62">
        <v>1113</v>
      </c>
      <c r="J101" s="62">
        <v>1085</v>
      </c>
    </row>
    <row r="102" spans="1:10" ht="16.5">
      <c r="A102" s="1" t="s">
        <v>208</v>
      </c>
      <c r="B102" s="1" t="s">
        <v>174</v>
      </c>
      <c r="C102" s="61">
        <v>9.6</v>
      </c>
      <c r="D102" s="61">
        <v>10.8</v>
      </c>
      <c r="E102" s="61">
        <v>10.199999999999999</v>
      </c>
      <c r="F102" s="61">
        <v>12.3</v>
      </c>
      <c r="G102" s="61">
        <v>11.3</v>
      </c>
      <c r="H102" s="61">
        <v>13.9</v>
      </c>
      <c r="I102" s="61">
        <v>8.6999999999999993</v>
      </c>
      <c r="J102" s="61">
        <v>11.3</v>
      </c>
    </row>
    <row r="103" spans="1:10">
      <c r="A103" s="1" t="s">
        <v>210</v>
      </c>
      <c r="B103" s="1" t="s">
        <v>192</v>
      </c>
      <c r="C103" s="62">
        <v>205</v>
      </c>
      <c r="D103" s="62">
        <v>214</v>
      </c>
      <c r="E103" s="62">
        <v>224</v>
      </c>
      <c r="F103" s="62">
        <v>231</v>
      </c>
      <c r="G103" s="62">
        <v>272</v>
      </c>
      <c r="H103" s="62">
        <v>282</v>
      </c>
      <c r="I103" s="62">
        <v>289</v>
      </c>
      <c r="J103" s="62">
        <v>289</v>
      </c>
    </row>
    <row r="104" spans="1:10">
      <c r="A104" s="1" t="s">
        <v>150</v>
      </c>
      <c r="B104" s="1" t="s">
        <v>155</v>
      </c>
      <c r="C104" s="62">
        <v>4400</v>
      </c>
      <c r="D104" s="62">
        <v>5800</v>
      </c>
      <c r="E104" s="62">
        <v>6000</v>
      </c>
      <c r="F104" s="62">
        <v>6000</v>
      </c>
      <c r="G104" s="62">
        <v>7600</v>
      </c>
      <c r="H104" s="62">
        <v>7500</v>
      </c>
      <c r="I104" s="62">
        <v>7600</v>
      </c>
      <c r="J104" s="62">
        <v>7500</v>
      </c>
    </row>
    <row r="105" spans="1:10">
      <c r="A105" s="1" t="s">
        <v>139</v>
      </c>
      <c r="B105" s="1" t="s">
        <v>156</v>
      </c>
      <c r="C105" s="62">
        <v>1600</v>
      </c>
      <c r="D105" s="62">
        <v>3000</v>
      </c>
      <c r="E105" s="62">
        <v>3000</v>
      </c>
      <c r="F105" s="62">
        <v>2800</v>
      </c>
      <c r="G105" s="62">
        <v>3300</v>
      </c>
      <c r="H105" s="62">
        <v>3200</v>
      </c>
      <c r="I105" s="62">
        <v>3250</v>
      </c>
      <c r="J105" s="62">
        <v>3250</v>
      </c>
    </row>
    <row r="106" spans="1:10">
      <c r="A106" s="1" t="s">
        <v>140</v>
      </c>
      <c r="B106" s="1" t="s">
        <v>157</v>
      </c>
      <c r="C106" s="62">
        <v>246</v>
      </c>
      <c r="D106" s="62">
        <v>281</v>
      </c>
      <c r="E106" s="62">
        <v>192</v>
      </c>
      <c r="F106" s="62">
        <v>193</v>
      </c>
      <c r="G106" s="62">
        <v>171</v>
      </c>
      <c r="H106" s="62">
        <v>120</v>
      </c>
      <c r="I106" s="62">
        <v>117</v>
      </c>
      <c r="J106" s="62">
        <v>62</v>
      </c>
    </row>
    <row r="107" spans="1:10">
      <c r="A107" s="1" t="s">
        <v>207</v>
      </c>
      <c r="B107" s="1" t="s">
        <v>194</v>
      </c>
      <c r="C107" s="62">
        <v>214</v>
      </c>
      <c r="D107" s="62">
        <v>273</v>
      </c>
      <c r="E107" s="62">
        <v>199</v>
      </c>
      <c r="F107" s="62">
        <v>207</v>
      </c>
      <c r="G107" s="62">
        <v>220</v>
      </c>
      <c r="H107" s="62">
        <v>170</v>
      </c>
      <c r="I107" s="62">
        <v>171</v>
      </c>
      <c r="J107" s="62">
        <v>92</v>
      </c>
    </row>
    <row r="108" spans="1:10">
      <c r="A108" s="1" t="s">
        <v>141</v>
      </c>
      <c r="B108" s="1" t="s">
        <v>158</v>
      </c>
      <c r="C108" s="62">
        <v>0</v>
      </c>
      <c r="D108" s="62">
        <v>184</v>
      </c>
      <c r="E108" s="62">
        <v>237</v>
      </c>
      <c r="F108" s="62">
        <v>251</v>
      </c>
      <c r="G108" s="62">
        <v>58</v>
      </c>
      <c r="H108" s="62">
        <v>132</v>
      </c>
      <c r="I108" s="62">
        <v>226</v>
      </c>
      <c r="J108" s="62">
        <v>79</v>
      </c>
    </row>
    <row r="109" spans="1:10">
      <c r="A109" s="1" t="s">
        <v>151</v>
      </c>
      <c r="B109" s="1" t="s">
        <v>123</v>
      </c>
      <c r="C109" s="62">
        <v>818</v>
      </c>
      <c r="D109" s="62">
        <v>891</v>
      </c>
      <c r="E109" s="62">
        <v>1041</v>
      </c>
      <c r="F109" s="62">
        <v>993</v>
      </c>
      <c r="G109" s="62">
        <v>969</v>
      </c>
      <c r="H109" s="62">
        <v>858</v>
      </c>
      <c r="I109" s="62">
        <v>1012</v>
      </c>
      <c r="J109" s="62">
        <v>781</v>
      </c>
    </row>
    <row r="110" spans="1:10">
      <c r="A110" s="1" t="s">
        <v>190</v>
      </c>
      <c r="B110" s="1" t="s">
        <v>135</v>
      </c>
      <c r="C110" s="62">
        <v>47</v>
      </c>
      <c r="D110" s="62">
        <v>59</v>
      </c>
      <c r="E110" s="62">
        <v>58</v>
      </c>
      <c r="F110" s="62">
        <v>51</v>
      </c>
      <c r="G110" s="62">
        <v>62</v>
      </c>
      <c r="H110" s="62">
        <v>55</v>
      </c>
      <c r="I110" s="62">
        <v>51</v>
      </c>
      <c r="J110" s="62">
        <v>39</v>
      </c>
    </row>
    <row r="111" spans="1:10">
      <c r="A111" s="1" t="s">
        <v>142</v>
      </c>
      <c r="B111" s="1" t="s">
        <v>159</v>
      </c>
      <c r="C111" s="62">
        <v>96</v>
      </c>
      <c r="D111" s="62">
        <v>143</v>
      </c>
      <c r="E111" s="62">
        <v>117</v>
      </c>
      <c r="F111" s="62">
        <v>291</v>
      </c>
      <c r="G111" s="62">
        <v>78</v>
      </c>
      <c r="H111" s="62">
        <v>232</v>
      </c>
      <c r="I111" s="62">
        <v>87</v>
      </c>
      <c r="J111" s="62">
        <v>279</v>
      </c>
    </row>
    <row r="112" spans="1:10">
      <c r="A112" s="1" t="s">
        <v>144</v>
      </c>
      <c r="B112" s="1" t="s">
        <v>124</v>
      </c>
      <c r="C112" s="62">
        <v>0</v>
      </c>
      <c r="D112" s="62">
        <v>0</v>
      </c>
      <c r="E112" s="62">
        <v>0</v>
      </c>
      <c r="F112" s="62">
        <v>0</v>
      </c>
      <c r="G112" s="62">
        <v>0</v>
      </c>
      <c r="H112" s="62">
        <v>0</v>
      </c>
      <c r="I112" s="62">
        <v>0</v>
      </c>
      <c r="J112" s="62"/>
    </row>
    <row r="113" spans="1:11">
      <c r="A113" s="1" t="s">
        <v>198</v>
      </c>
      <c r="B113" s="1" t="s">
        <v>197</v>
      </c>
      <c r="C113" s="62">
        <v>4</v>
      </c>
      <c r="D113" s="62">
        <v>0</v>
      </c>
      <c r="E113" s="62">
        <v>0</v>
      </c>
      <c r="F113" s="62">
        <v>0</v>
      </c>
      <c r="G113" s="62">
        <v>0</v>
      </c>
      <c r="H113" s="62">
        <v>0</v>
      </c>
      <c r="I113" s="62">
        <v>0</v>
      </c>
      <c r="J113" s="62"/>
    </row>
    <row r="114" spans="1:11">
      <c r="A114" s="1" t="s">
        <v>145</v>
      </c>
      <c r="B114" s="1" t="s">
        <v>125</v>
      </c>
      <c r="C114" s="62">
        <v>0</v>
      </c>
      <c r="D114" s="62">
        <v>0</v>
      </c>
      <c r="E114" s="62">
        <v>0</v>
      </c>
      <c r="F114" s="62">
        <v>195</v>
      </c>
      <c r="G114" s="62">
        <v>0</v>
      </c>
      <c r="H114" s="62">
        <v>0</v>
      </c>
      <c r="I114" s="62">
        <v>0</v>
      </c>
      <c r="J114" s="62"/>
    </row>
    <row r="115" spans="1:11" s="37" customFormat="1">
      <c r="A115" s="1" t="s">
        <v>263</v>
      </c>
      <c r="B115" s="1" t="s">
        <v>264</v>
      </c>
      <c r="C115" s="65"/>
      <c r="D115" s="65"/>
      <c r="E115" s="65"/>
      <c r="F115" s="65"/>
      <c r="G115" s="65"/>
      <c r="H115" s="65"/>
      <c r="I115" s="65">
        <v>0</v>
      </c>
      <c r="J115" s="65"/>
    </row>
    <row r="116" spans="1:11">
      <c r="A116" s="1" t="s">
        <v>152</v>
      </c>
      <c r="B116" s="1" t="s">
        <v>127</v>
      </c>
      <c r="C116" s="62">
        <v>164</v>
      </c>
      <c r="D116" s="62">
        <v>164</v>
      </c>
      <c r="E116" s="62">
        <v>164</v>
      </c>
      <c r="F116" s="62">
        <v>195</v>
      </c>
      <c r="G116" s="62">
        <v>195</v>
      </c>
      <c r="H116" s="62">
        <v>195</v>
      </c>
      <c r="I116" s="62">
        <v>195</v>
      </c>
      <c r="J116" s="62">
        <v>195</v>
      </c>
    </row>
    <row r="117" spans="1:11" s="37" customFormat="1">
      <c r="A117" s="1" t="s">
        <v>263</v>
      </c>
      <c r="B117" s="1" t="s">
        <v>264</v>
      </c>
      <c r="C117" s="65"/>
      <c r="D117" s="65"/>
      <c r="E117" s="65"/>
      <c r="F117" s="65"/>
      <c r="G117" s="65"/>
      <c r="H117" s="65"/>
      <c r="I117" s="65">
        <v>195</v>
      </c>
      <c r="J117" s="65">
        <v>195</v>
      </c>
    </row>
    <row r="118" spans="1:11">
      <c r="A118" s="1" t="s">
        <v>134</v>
      </c>
      <c r="B118" s="1" t="s">
        <v>135</v>
      </c>
      <c r="C118" s="62">
        <v>100</v>
      </c>
      <c r="D118" s="62">
        <v>100</v>
      </c>
      <c r="E118" s="62">
        <v>100</v>
      </c>
      <c r="F118" s="62">
        <v>0</v>
      </c>
      <c r="G118" s="62">
        <v>0</v>
      </c>
      <c r="H118" s="62">
        <v>0</v>
      </c>
      <c r="I118" s="62">
        <v>0</v>
      </c>
      <c r="J118" s="62"/>
    </row>
    <row r="119" spans="1:11">
      <c r="A119" s="1" t="s">
        <v>146</v>
      </c>
      <c r="B119" s="1" t="s">
        <v>126</v>
      </c>
      <c r="C119" s="62">
        <v>0</v>
      </c>
      <c r="D119" s="62">
        <v>0</v>
      </c>
      <c r="E119" s="62">
        <v>0</v>
      </c>
      <c r="F119" s="62">
        <v>164</v>
      </c>
      <c r="G119" s="62">
        <v>0</v>
      </c>
      <c r="H119" s="62">
        <v>0</v>
      </c>
      <c r="I119" s="62">
        <v>0</v>
      </c>
      <c r="J119" s="62"/>
    </row>
    <row r="120" spans="1:11">
      <c r="C120" s="62"/>
      <c r="D120" s="62"/>
      <c r="E120" s="62"/>
      <c r="F120" s="62"/>
      <c r="G120" s="62"/>
      <c r="H120" s="62"/>
      <c r="I120" s="62"/>
      <c r="J120" s="62"/>
    </row>
    <row r="121" spans="1:11" ht="14.5">
      <c r="A121" s="29" t="s">
        <v>161</v>
      </c>
      <c r="B121" s="29" t="s">
        <v>162</v>
      </c>
      <c r="C121" s="62"/>
      <c r="D121" s="62"/>
      <c r="E121" s="62"/>
      <c r="F121" s="62"/>
      <c r="G121" s="62"/>
      <c r="H121" s="62"/>
      <c r="I121" s="62"/>
      <c r="J121" s="62"/>
    </row>
    <row r="122" spans="1:11">
      <c r="C122" s="62"/>
      <c r="D122" s="62"/>
      <c r="E122" s="62"/>
      <c r="F122" s="62"/>
      <c r="G122" s="62"/>
      <c r="H122" s="62"/>
      <c r="I122" s="62"/>
      <c r="J122" s="62"/>
    </row>
    <row r="123" spans="1:11">
      <c r="C123" s="62"/>
      <c r="D123" s="62"/>
      <c r="E123" s="62"/>
      <c r="F123" s="62"/>
      <c r="G123" s="62"/>
      <c r="H123" s="62"/>
      <c r="I123" s="62"/>
      <c r="J123" s="62"/>
    </row>
    <row r="124" spans="1:11">
      <c r="A124" s="3" t="s">
        <v>179</v>
      </c>
      <c r="B124" s="3" t="s">
        <v>179</v>
      </c>
      <c r="C124" s="62"/>
      <c r="D124" s="62"/>
      <c r="E124" s="62"/>
      <c r="F124" s="62"/>
      <c r="G124" s="62"/>
      <c r="H124" s="62"/>
      <c r="I124" s="62"/>
      <c r="J124" s="62"/>
    </row>
    <row r="125" spans="1:11">
      <c r="A125" s="1" t="s">
        <v>0</v>
      </c>
      <c r="B125" s="1" t="s">
        <v>37</v>
      </c>
      <c r="C125" s="62">
        <v>1568</v>
      </c>
      <c r="D125" s="62">
        <v>3224</v>
      </c>
      <c r="E125" s="62">
        <v>3577</v>
      </c>
      <c r="F125" s="62">
        <v>6377</v>
      </c>
      <c r="G125" s="62">
        <v>2647</v>
      </c>
      <c r="H125" s="62">
        <v>3689</v>
      </c>
      <c r="I125" s="62">
        <v>3208</v>
      </c>
      <c r="J125" s="62">
        <v>6161</v>
      </c>
      <c r="K125" s="57"/>
    </row>
    <row r="126" spans="1:11">
      <c r="A126" s="1" t="s">
        <v>225</v>
      </c>
      <c r="B126" s="1" t="s">
        <v>153</v>
      </c>
      <c r="C126" s="62">
        <v>-37</v>
      </c>
      <c r="D126" s="62">
        <v>226</v>
      </c>
      <c r="E126" s="62">
        <v>296</v>
      </c>
      <c r="F126" s="62">
        <v>596</v>
      </c>
      <c r="G126" s="62">
        <v>81</v>
      </c>
      <c r="H126" s="62">
        <v>324</v>
      </c>
      <c r="I126" s="62">
        <v>150</v>
      </c>
      <c r="J126" s="62">
        <v>394</v>
      </c>
      <c r="K126" s="57"/>
    </row>
    <row r="127" spans="1:11">
      <c r="A127" s="1" t="s">
        <v>226</v>
      </c>
      <c r="B127" s="1" t="s">
        <v>205</v>
      </c>
      <c r="C127" s="61">
        <v>-2.3596938775510203</v>
      </c>
      <c r="D127" s="61">
        <v>7.0099255583126547</v>
      </c>
      <c r="E127" s="61">
        <v>8.2750908582611125</v>
      </c>
      <c r="F127" s="61">
        <v>9.3460875019601701</v>
      </c>
      <c r="G127" s="61">
        <v>3.0600680015111448</v>
      </c>
      <c r="H127" s="61">
        <v>8.7828679859040388</v>
      </c>
      <c r="I127" s="61">
        <v>4.7</v>
      </c>
      <c r="J127" s="61">
        <v>6.4</v>
      </c>
      <c r="K127" s="57"/>
    </row>
    <row r="128" spans="1:11">
      <c r="A128" s="1" t="s">
        <v>160</v>
      </c>
      <c r="B128" s="1" t="s">
        <v>154</v>
      </c>
      <c r="C128" s="62">
        <v>12834</v>
      </c>
      <c r="D128" s="62">
        <v>11878</v>
      </c>
      <c r="E128" s="62">
        <v>12006</v>
      </c>
      <c r="F128" s="62">
        <v>11970</v>
      </c>
      <c r="G128" s="62">
        <v>13097</v>
      </c>
      <c r="H128" s="62">
        <v>13453</v>
      </c>
      <c r="I128" s="62">
        <v>14715</v>
      </c>
      <c r="J128" s="62">
        <v>15109</v>
      </c>
      <c r="K128" s="57"/>
    </row>
    <row r="129" spans="1:11" ht="16.5">
      <c r="A129" s="1" t="s">
        <v>224</v>
      </c>
      <c r="B129" s="1" t="s">
        <v>174</v>
      </c>
      <c r="C129" s="61">
        <v>6.9</v>
      </c>
      <c r="D129" s="61">
        <v>7.8</v>
      </c>
      <c r="E129" s="61">
        <v>9.5</v>
      </c>
      <c r="F129" s="61">
        <v>8.8000000000000007</v>
      </c>
      <c r="G129" s="61">
        <v>9.6999999999999993</v>
      </c>
      <c r="H129" s="61">
        <v>10.5</v>
      </c>
      <c r="I129" s="61">
        <v>8.6</v>
      </c>
      <c r="J129" s="61">
        <v>6.7</v>
      </c>
      <c r="K129" s="57"/>
    </row>
    <row r="130" spans="1:11">
      <c r="A130" s="1" t="s">
        <v>210</v>
      </c>
      <c r="B130" s="1" t="s">
        <v>192</v>
      </c>
      <c r="C130" s="62">
        <v>1771</v>
      </c>
      <c r="D130" s="62">
        <v>1794</v>
      </c>
      <c r="E130" s="62">
        <v>1813</v>
      </c>
      <c r="F130" s="62">
        <v>1822</v>
      </c>
      <c r="G130" s="62">
        <v>1873</v>
      </c>
      <c r="H130" s="62">
        <v>1884</v>
      </c>
      <c r="I130" s="62">
        <v>1885</v>
      </c>
      <c r="J130" s="62">
        <v>1864</v>
      </c>
      <c r="K130" s="57"/>
    </row>
    <row r="131" spans="1:11">
      <c r="A131" s="1" t="s">
        <v>138</v>
      </c>
      <c r="B131" s="1" t="s">
        <v>155</v>
      </c>
      <c r="C131" s="62">
        <v>29700</v>
      </c>
      <c r="D131" s="62">
        <v>30400</v>
      </c>
      <c r="E131" s="62">
        <v>31000</v>
      </c>
      <c r="F131" s="62">
        <v>31000</v>
      </c>
      <c r="G131" s="62">
        <v>32900</v>
      </c>
      <c r="H131" s="62">
        <v>32700</v>
      </c>
      <c r="I131" s="62">
        <v>32300</v>
      </c>
      <c r="J131" s="62">
        <v>32700</v>
      </c>
      <c r="K131" s="57"/>
    </row>
    <row r="132" spans="1:11">
      <c r="A132" s="1" t="s">
        <v>139</v>
      </c>
      <c r="B132" s="1" t="s">
        <v>156</v>
      </c>
      <c r="C132" s="62">
        <v>11300</v>
      </c>
      <c r="D132" s="62">
        <v>12900</v>
      </c>
      <c r="E132" s="62">
        <v>13900</v>
      </c>
      <c r="F132" s="62">
        <v>15000</v>
      </c>
      <c r="G132" s="62">
        <v>13700</v>
      </c>
      <c r="H132" s="62">
        <v>12900</v>
      </c>
      <c r="I132" s="62">
        <v>13650</v>
      </c>
      <c r="J132" s="62">
        <v>12650</v>
      </c>
      <c r="K132" s="57"/>
    </row>
    <row r="133" spans="1:11">
      <c r="A133" s="1" t="s">
        <v>140</v>
      </c>
      <c r="B133" s="1" t="s">
        <v>157</v>
      </c>
      <c r="C133" s="62">
        <v>898</v>
      </c>
      <c r="D133" s="62">
        <v>955</v>
      </c>
      <c r="E133" s="62">
        <v>789</v>
      </c>
      <c r="F133" s="62">
        <v>1010</v>
      </c>
      <c r="G133" s="62">
        <v>742</v>
      </c>
      <c r="H133" s="62">
        <v>504</v>
      </c>
      <c r="I133" s="62">
        <v>381</v>
      </c>
      <c r="J133" s="62">
        <v>246</v>
      </c>
      <c r="K133" s="57"/>
    </row>
    <row r="134" spans="1:11">
      <c r="A134" s="1" t="s">
        <v>207</v>
      </c>
      <c r="B134" s="1" t="s">
        <v>194</v>
      </c>
      <c r="C134" s="62">
        <v>2955</v>
      </c>
      <c r="D134" s="62">
        <v>3003</v>
      </c>
      <c r="E134" s="62">
        <v>2731</v>
      </c>
      <c r="F134" s="62">
        <v>3532.6610000000001</v>
      </c>
      <c r="G134" s="62">
        <v>2698</v>
      </c>
      <c r="H134" s="62">
        <v>1910</v>
      </c>
      <c r="I134" s="62">
        <v>1464</v>
      </c>
      <c r="J134" s="62">
        <v>992</v>
      </c>
      <c r="K134" s="57"/>
    </row>
    <row r="135" spans="1:11">
      <c r="A135" s="1" t="s">
        <v>141</v>
      </c>
      <c r="B135" s="1" t="s">
        <v>158</v>
      </c>
      <c r="C135" s="62">
        <v>442</v>
      </c>
      <c r="D135" s="62">
        <v>1018</v>
      </c>
      <c r="E135" s="62">
        <v>714</v>
      </c>
      <c r="F135" s="62">
        <v>1332</v>
      </c>
      <c r="G135" s="62">
        <v>357</v>
      </c>
      <c r="H135" s="62">
        <v>719</v>
      </c>
      <c r="I135" s="62">
        <v>462</v>
      </c>
      <c r="J135" s="62">
        <v>160</v>
      </c>
      <c r="K135" s="57"/>
    </row>
    <row r="136" spans="1:11">
      <c r="A136" s="1" t="s">
        <v>143</v>
      </c>
      <c r="B136" s="1" t="s">
        <v>123</v>
      </c>
      <c r="C136" s="62">
        <v>5170</v>
      </c>
      <c r="D136" s="62">
        <v>5522</v>
      </c>
      <c r="E136" s="62">
        <v>5649</v>
      </c>
      <c r="F136" s="62">
        <v>5753</v>
      </c>
      <c r="G136" s="62">
        <v>5559</v>
      </c>
      <c r="H136" s="62">
        <v>5438</v>
      </c>
      <c r="I136" s="62">
        <v>5421</v>
      </c>
      <c r="J136" s="62">
        <v>4324</v>
      </c>
      <c r="K136" s="57"/>
    </row>
    <row r="137" spans="1:11">
      <c r="A137" s="1" t="s">
        <v>190</v>
      </c>
      <c r="B137" s="1" t="s">
        <v>135</v>
      </c>
      <c r="C137" s="62">
        <v>60</v>
      </c>
      <c r="D137" s="62">
        <v>62</v>
      </c>
      <c r="E137" s="62">
        <v>63</v>
      </c>
      <c r="F137" s="62">
        <v>58</v>
      </c>
      <c r="G137" s="62">
        <v>65</v>
      </c>
      <c r="H137" s="62">
        <v>61</v>
      </c>
      <c r="I137" s="62">
        <v>58</v>
      </c>
      <c r="J137" s="62">
        <v>50</v>
      </c>
      <c r="K137" s="57"/>
    </row>
    <row r="138" spans="1:11">
      <c r="A138" s="1" t="s">
        <v>142</v>
      </c>
      <c r="B138" s="1" t="s">
        <v>159</v>
      </c>
      <c r="C138" s="62">
        <v>452</v>
      </c>
      <c r="D138" s="62">
        <v>775</v>
      </c>
      <c r="E138" s="62" t="s">
        <v>265</v>
      </c>
      <c r="F138" s="62">
        <v>1246</v>
      </c>
      <c r="G138" s="62">
        <v>551</v>
      </c>
      <c r="H138" s="62">
        <v>823</v>
      </c>
      <c r="I138" s="62">
        <v>480</v>
      </c>
      <c r="J138" s="62">
        <v>1175</v>
      </c>
      <c r="K138" s="57"/>
    </row>
    <row r="139" spans="1:11">
      <c r="A139" s="1" t="s">
        <v>144</v>
      </c>
      <c r="B139" s="1" t="s">
        <v>124</v>
      </c>
      <c r="C139" s="62">
        <v>76</v>
      </c>
      <c r="D139" s="62">
        <v>66</v>
      </c>
      <c r="E139" s="62">
        <v>449</v>
      </c>
      <c r="F139" s="62">
        <v>437</v>
      </c>
      <c r="G139" s="62">
        <v>53</v>
      </c>
      <c r="H139" s="62">
        <v>260</v>
      </c>
      <c r="I139" s="62">
        <v>167</v>
      </c>
      <c r="J139" s="62">
        <v>374</v>
      </c>
      <c r="K139" s="57"/>
    </row>
    <row r="140" spans="1:11">
      <c r="A140" s="1" t="s">
        <v>198</v>
      </c>
      <c r="B140" s="1" t="s">
        <v>197</v>
      </c>
      <c r="C140" s="62">
        <v>120</v>
      </c>
      <c r="D140" s="62">
        <v>112</v>
      </c>
      <c r="E140" s="62">
        <v>973</v>
      </c>
      <c r="F140" s="62">
        <v>1782.2641999999998</v>
      </c>
      <c r="G140" s="62">
        <v>150</v>
      </c>
      <c r="H140" s="62">
        <v>540</v>
      </c>
      <c r="I140" s="62">
        <v>431</v>
      </c>
      <c r="J140" s="62">
        <v>1039</v>
      </c>
      <c r="K140" s="57"/>
    </row>
    <row r="141" spans="1:11">
      <c r="A141" s="1" t="s">
        <v>145</v>
      </c>
      <c r="B141" s="1" t="s">
        <v>125</v>
      </c>
      <c r="C141" s="62">
        <v>76</v>
      </c>
      <c r="D141" s="62">
        <v>241</v>
      </c>
      <c r="E141" s="62">
        <v>274</v>
      </c>
      <c r="F141" s="62">
        <v>632</v>
      </c>
      <c r="G141" s="62">
        <v>53</v>
      </c>
      <c r="H141" s="62">
        <v>260</v>
      </c>
      <c r="I141" s="62">
        <v>398</v>
      </c>
      <c r="J141" s="62">
        <v>374</v>
      </c>
      <c r="K141" s="57"/>
    </row>
    <row r="142" spans="1:11" s="37" customFormat="1">
      <c r="A142" s="1" t="s">
        <v>263</v>
      </c>
      <c r="B142" s="1" t="s">
        <v>264</v>
      </c>
      <c r="C142" s="65"/>
      <c r="D142" s="65"/>
      <c r="E142" s="65"/>
      <c r="F142" s="65"/>
      <c r="G142" s="65"/>
      <c r="H142" s="65"/>
      <c r="I142" s="65">
        <v>231</v>
      </c>
      <c r="J142" s="65"/>
      <c r="K142" s="57"/>
    </row>
    <row r="143" spans="1:11">
      <c r="A143" s="1" t="s">
        <v>152</v>
      </c>
      <c r="B143" s="1" t="s">
        <v>127</v>
      </c>
      <c r="C143" s="62">
        <v>3623</v>
      </c>
      <c r="D143" s="62">
        <v>3724</v>
      </c>
      <c r="E143" s="62">
        <v>3467</v>
      </c>
      <c r="F143" s="62">
        <v>3204</v>
      </c>
      <c r="G143" s="62">
        <v>2955</v>
      </c>
      <c r="H143" s="62">
        <v>2828</v>
      </c>
      <c r="I143" s="62">
        <v>2823</v>
      </c>
      <c r="J143" s="62">
        <v>2627</v>
      </c>
      <c r="K143" s="57"/>
    </row>
    <row r="144" spans="1:11" s="37" customFormat="1">
      <c r="A144" s="1" t="s">
        <v>263</v>
      </c>
      <c r="B144" s="1" t="s">
        <v>264</v>
      </c>
      <c r="C144" s="65"/>
      <c r="D144" s="65"/>
      <c r="E144" s="65"/>
      <c r="F144" s="65"/>
      <c r="G144" s="65"/>
      <c r="H144" s="65"/>
      <c r="I144" s="65">
        <v>426</v>
      </c>
      <c r="J144" s="65">
        <v>426</v>
      </c>
      <c r="K144" s="57"/>
    </row>
    <row r="145" spans="1:11">
      <c r="A145" s="1" t="s">
        <v>134</v>
      </c>
      <c r="B145" s="1" t="s">
        <v>135</v>
      </c>
      <c r="C145" s="62">
        <v>100</v>
      </c>
      <c r="D145" s="62">
        <v>95</v>
      </c>
      <c r="E145" s="62">
        <v>100</v>
      </c>
      <c r="F145" s="62">
        <v>94</v>
      </c>
      <c r="G145" s="62">
        <v>93</v>
      </c>
      <c r="H145" s="62">
        <v>93</v>
      </c>
      <c r="I145" s="62">
        <v>100</v>
      </c>
      <c r="J145" s="62">
        <v>100</v>
      </c>
      <c r="K145" s="57"/>
    </row>
    <row r="146" spans="1:11">
      <c r="A146" s="1" t="s">
        <v>146</v>
      </c>
      <c r="B146" s="1" t="s">
        <v>126</v>
      </c>
      <c r="C146" s="62">
        <v>0</v>
      </c>
      <c r="D146" s="62">
        <v>140</v>
      </c>
      <c r="E146" s="62">
        <v>531</v>
      </c>
      <c r="F146" s="62">
        <v>895</v>
      </c>
      <c r="G146" s="62">
        <v>302</v>
      </c>
      <c r="H146" s="62">
        <v>387</v>
      </c>
      <c r="I146" s="62">
        <v>403</v>
      </c>
      <c r="J146" s="62">
        <v>569</v>
      </c>
      <c r="K146" s="57"/>
    </row>
    <row r="147" spans="1:11">
      <c r="C147" s="62"/>
    </row>
    <row r="148" spans="1:11" ht="14.5">
      <c r="A148" s="29" t="s">
        <v>227</v>
      </c>
      <c r="B148" s="29" t="s">
        <v>229</v>
      </c>
      <c r="C148" s="62"/>
    </row>
    <row r="149" spans="1:11" ht="14.5">
      <c r="A149" s="29" t="s">
        <v>223</v>
      </c>
      <c r="B149" s="29" t="s">
        <v>228</v>
      </c>
      <c r="C149" s="62"/>
    </row>
    <row r="150" spans="1:11">
      <c r="C150" s="62"/>
    </row>
    <row r="151" spans="1:11">
      <c r="C151" s="62"/>
    </row>
  </sheetData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  <rowBreaks count="1" manualBreakCount="1"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F4C9-903A-40EF-A835-62094E9C86DD}">
  <sheetPr codeName="Blad15">
    <pageSetUpPr fitToPage="1"/>
  </sheetPr>
  <dimension ref="A1:R128"/>
  <sheetViews>
    <sheetView workbookViewId="0">
      <selection activeCell="B2" sqref="B2"/>
    </sheetView>
  </sheetViews>
  <sheetFormatPr defaultColWidth="9.08984375" defaultRowHeight="14"/>
  <cols>
    <col min="1" max="1" width="65.54296875" style="40" customWidth="1"/>
    <col min="2" max="2" width="37.453125" style="40" customWidth="1"/>
    <col min="3" max="14" width="8.54296875" style="40" bestFit="1" customWidth="1"/>
    <col min="15" max="15" width="8.54296875" style="42" bestFit="1" customWidth="1"/>
    <col min="16" max="18" width="8.54296875" style="40" bestFit="1" customWidth="1"/>
    <col min="19" max="16384" width="9.08984375" style="40"/>
  </cols>
  <sheetData>
    <row r="1" spans="1:18" s="1" customFormat="1">
      <c r="A1" s="4" t="s">
        <v>73</v>
      </c>
      <c r="B1" s="4" t="s">
        <v>73</v>
      </c>
    </row>
    <row r="2" spans="1:18" s="1" customFormat="1">
      <c r="A2" s="5"/>
      <c r="B2" s="20"/>
    </row>
    <row r="3" spans="1:18" s="1" customFormat="1">
      <c r="A3" s="16" t="s">
        <v>20</v>
      </c>
      <c r="B3" s="16" t="s">
        <v>21</v>
      </c>
    </row>
    <row r="4" spans="1:18" s="1" customFormat="1">
      <c r="A4" s="33" t="s">
        <v>241</v>
      </c>
      <c r="B4" s="33" t="s">
        <v>242</v>
      </c>
    </row>
    <row r="5" spans="1:18" s="1" customFormat="1">
      <c r="A5" s="6"/>
      <c r="B5" s="6"/>
    </row>
    <row r="6" spans="1:18" s="1" customFormat="1">
      <c r="A6" s="18" t="s">
        <v>34</v>
      </c>
      <c r="B6" s="18" t="s">
        <v>28</v>
      </c>
      <c r="C6" s="53" t="s">
        <v>184</v>
      </c>
      <c r="D6" s="53" t="s">
        <v>185</v>
      </c>
      <c r="E6" s="53" t="s">
        <v>186</v>
      </c>
      <c r="F6" s="53" t="s">
        <v>187</v>
      </c>
      <c r="G6" s="53" t="s">
        <v>189</v>
      </c>
      <c r="H6" s="53" t="s">
        <v>209</v>
      </c>
      <c r="I6" s="53" t="s">
        <v>221</v>
      </c>
      <c r="J6" s="53" t="s">
        <v>230</v>
      </c>
      <c r="K6" s="53" t="s">
        <v>231</v>
      </c>
      <c r="L6" s="53" t="s">
        <v>232</v>
      </c>
      <c r="M6" s="53" t="s">
        <v>233</v>
      </c>
      <c r="N6" s="53" t="s">
        <v>234</v>
      </c>
      <c r="O6" s="63" t="s">
        <v>235</v>
      </c>
      <c r="P6" s="53" t="s">
        <v>236</v>
      </c>
      <c r="Q6" s="53" t="s">
        <v>237</v>
      </c>
      <c r="R6" s="53" t="s">
        <v>238</v>
      </c>
    </row>
    <row r="7" spans="1:18">
      <c r="A7" s="3" t="s">
        <v>128</v>
      </c>
      <c r="B7" s="3" t="s">
        <v>129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P7" s="42"/>
      <c r="Q7" s="42"/>
      <c r="R7" s="42"/>
    </row>
    <row r="8" spans="1:18">
      <c r="A8" s="1" t="s">
        <v>0</v>
      </c>
      <c r="B8" s="1" t="s">
        <v>37</v>
      </c>
      <c r="C8" s="45">
        <v>393</v>
      </c>
      <c r="D8" s="45">
        <v>1028</v>
      </c>
      <c r="E8" s="45">
        <v>1551</v>
      </c>
      <c r="F8" s="45">
        <v>2764</v>
      </c>
      <c r="G8" s="45">
        <v>703</v>
      </c>
      <c r="H8" s="45">
        <v>1185</v>
      </c>
      <c r="I8" s="45">
        <v>1601</v>
      </c>
      <c r="J8" s="45">
        <v>2873</v>
      </c>
      <c r="K8" s="45">
        <v>722</v>
      </c>
      <c r="L8" s="45">
        <v>1592</v>
      </c>
      <c r="M8" s="45">
        <v>1503</v>
      </c>
      <c r="N8" s="45">
        <v>3648</v>
      </c>
      <c r="O8" s="62">
        <v>543</v>
      </c>
      <c r="P8" s="62">
        <v>1665</v>
      </c>
      <c r="Q8" s="62">
        <v>1959</v>
      </c>
      <c r="R8" s="62">
        <v>3109</v>
      </c>
    </row>
    <row r="9" spans="1:18">
      <c r="A9" s="1" t="s">
        <v>55</v>
      </c>
      <c r="B9" s="1" t="s">
        <v>153</v>
      </c>
      <c r="C9" s="45">
        <v>-15</v>
      </c>
      <c r="D9" s="45">
        <v>101</v>
      </c>
      <c r="E9" s="45">
        <v>220</v>
      </c>
      <c r="F9" s="45">
        <v>490</v>
      </c>
      <c r="G9" s="45">
        <v>28</v>
      </c>
      <c r="H9" s="45">
        <v>145</v>
      </c>
      <c r="I9" s="45">
        <v>199</v>
      </c>
      <c r="J9" s="45">
        <v>457</v>
      </c>
      <c r="K9" s="45">
        <v>7</v>
      </c>
      <c r="L9" s="45">
        <v>60</v>
      </c>
      <c r="M9" s="45">
        <v>134</v>
      </c>
      <c r="N9" s="45">
        <v>551</v>
      </c>
      <c r="O9" s="62">
        <v>-8</v>
      </c>
      <c r="P9" s="62">
        <v>211</v>
      </c>
      <c r="Q9" s="62">
        <v>229</v>
      </c>
      <c r="R9" s="62">
        <v>482</v>
      </c>
    </row>
    <row r="10" spans="1:18">
      <c r="A10" s="1" t="s">
        <v>193</v>
      </c>
      <c r="B10" s="1" t="s">
        <v>166</v>
      </c>
      <c r="C10" s="47">
        <v>-3.8</v>
      </c>
      <c r="D10" s="47">
        <v>9.8000000000000007</v>
      </c>
      <c r="E10" s="47">
        <v>14.2</v>
      </c>
      <c r="F10" s="47">
        <v>17.7</v>
      </c>
      <c r="G10" s="47">
        <v>3.9</v>
      </c>
      <c r="H10" s="47">
        <v>12.2</v>
      </c>
      <c r="I10" s="47">
        <v>12.3</v>
      </c>
      <c r="J10" s="47">
        <v>15.9</v>
      </c>
      <c r="K10" s="47">
        <v>0.9</v>
      </c>
      <c r="L10" s="47">
        <v>3.8</v>
      </c>
      <c r="M10" s="47">
        <v>8.9</v>
      </c>
      <c r="N10" s="47">
        <v>15.1</v>
      </c>
      <c r="O10" s="61">
        <v>-1.5</v>
      </c>
      <c r="P10" s="61">
        <v>12.7</v>
      </c>
      <c r="Q10" s="61">
        <v>11.7</v>
      </c>
      <c r="R10" s="61">
        <v>15.5</v>
      </c>
    </row>
    <row r="11" spans="1:18">
      <c r="A11" s="1" t="s">
        <v>160</v>
      </c>
      <c r="B11" s="1" t="s">
        <v>154</v>
      </c>
      <c r="C11" s="45">
        <v>3438</v>
      </c>
      <c r="D11" s="45">
        <v>3542</v>
      </c>
      <c r="E11" s="45">
        <v>4048</v>
      </c>
      <c r="F11" s="45">
        <v>3985</v>
      </c>
      <c r="G11" s="45">
        <v>4811</v>
      </c>
      <c r="H11" s="45">
        <v>4696</v>
      </c>
      <c r="I11" s="45">
        <v>4899</v>
      </c>
      <c r="J11" s="45">
        <v>4814</v>
      </c>
      <c r="K11" s="45">
        <v>5036</v>
      </c>
      <c r="L11" s="45">
        <v>4120</v>
      </c>
      <c r="M11" s="45">
        <v>4042</v>
      </c>
      <c r="N11" s="45">
        <v>4128</v>
      </c>
      <c r="O11" s="62">
        <v>4599</v>
      </c>
      <c r="P11" s="62">
        <v>4356</v>
      </c>
      <c r="Q11" s="62">
        <v>4102</v>
      </c>
      <c r="R11" s="62">
        <v>4393</v>
      </c>
    </row>
    <row r="12" spans="1:18" ht="16.5">
      <c r="A12" s="1" t="s">
        <v>208</v>
      </c>
      <c r="B12" s="1" t="s">
        <v>174</v>
      </c>
      <c r="C12" s="47">
        <v>19.399999999999999</v>
      </c>
      <c r="D12" s="47">
        <v>17.899999999999999</v>
      </c>
      <c r="E12" s="47">
        <v>21.1</v>
      </c>
      <c r="F12" s="47">
        <v>21.8</v>
      </c>
      <c r="G12" s="47">
        <v>20.9</v>
      </c>
      <c r="H12" s="47">
        <v>20.7</v>
      </c>
      <c r="I12" s="47">
        <v>19</v>
      </c>
      <c r="J12" s="47">
        <v>17.600000000000001</v>
      </c>
      <c r="K12" s="47">
        <v>14.4</v>
      </c>
      <c r="L12" s="47">
        <v>13</v>
      </c>
      <c r="M12" s="47">
        <v>14.1</v>
      </c>
      <c r="N12" s="47">
        <v>16.7</v>
      </c>
      <c r="O12" s="61">
        <v>16.7</v>
      </c>
      <c r="P12" s="61">
        <v>20.6</v>
      </c>
      <c r="Q12" s="61">
        <v>22.9</v>
      </c>
      <c r="R12" s="61">
        <v>21</v>
      </c>
    </row>
    <row r="13" spans="1:18">
      <c r="A13" s="1" t="s">
        <v>210</v>
      </c>
      <c r="B13" s="1" t="s">
        <v>192</v>
      </c>
      <c r="C13" s="45">
        <v>832</v>
      </c>
      <c r="D13" s="45">
        <v>839</v>
      </c>
      <c r="E13" s="45">
        <v>845</v>
      </c>
      <c r="F13" s="45">
        <v>847</v>
      </c>
      <c r="G13" s="45">
        <v>866</v>
      </c>
      <c r="H13" s="45">
        <v>869</v>
      </c>
      <c r="I13" s="45">
        <v>872</v>
      </c>
      <c r="J13" s="45">
        <v>877</v>
      </c>
      <c r="K13" s="45">
        <v>908</v>
      </c>
      <c r="L13" s="45">
        <v>906</v>
      </c>
      <c r="M13" s="45">
        <v>896</v>
      </c>
      <c r="N13" s="45">
        <v>905</v>
      </c>
      <c r="O13" s="62">
        <v>901</v>
      </c>
      <c r="P13" s="62">
        <v>906</v>
      </c>
      <c r="Q13" s="62">
        <v>910</v>
      </c>
      <c r="R13" s="62">
        <v>911</v>
      </c>
    </row>
    <row r="14" spans="1:18">
      <c r="A14" s="1" t="s">
        <v>138</v>
      </c>
      <c r="B14" s="1" t="s">
        <v>155</v>
      </c>
      <c r="C14" s="45">
        <v>8400</v>
      </c>
      <c r="D14" s="45">
        <v>8200</v>
      </c>
      <c r="E14" s="45">
        <v>8900</v>
      </c>
      <c r="F14" s="45">
        <v>7400</v>
      </c>
      <c r="G14" s="45">
        <v>8300</v>
      </c>
      <c r="H14" s="45">
        <v>8200</v>
      </c>
      <c r="I14" s="45">
        <v>8300</v>
      </c>
      <c r="J14" s="45">
        <v>8900</v>
      </c>
      <c r="K14" s="45">
        <v>8800</v>
      </c>
      <c r="L14" s="45">
        <v>8800</v>
      </c>
      <c r="M14" s="45">
        <v>8800</v>
      </c>
      <c r="N14" s="45">
        <v>8400</v>
      </c>
      <c r="O14" s="62">
        <v>8300</v>
      </c>
      <c r="P14" s="62">
        <v>7900</v>
      </c>
      <c r="Q14" s="62">
        <v>8400</v>
      </c>
      <c r="R14" s="62">
        <v>9700</v>
      </c>
    </row>
    <row r="15" spans="1:18">
      <c r="A15" s="1" t="s">
        <v>139</v>
      </c>
      <c r="B15" s="1" t="s">
        <v>156</v>
      </c>
      <c r="C15" s="45">
        <v>3200</v>
      </c>
      <c r="D15" s="45">
        <v>2800</v>
      </c>
      <c r="E15" s="45">
        <v>2800</v>
      </c>
      <c r="F15" s="45">
        <v>2700</v>
      </c>
      <c r="G15" s="45">
        <v>2800</v>
      </c>
      <c r="H15" s="45">
        <v>2300</v>
      </c>
      <c r="I15" s="45">
        <v>2400</v>
      </c>
      <c r="J15" s="45">
        <v>3400</v>
      </c>
      <c r="K15" s="45">
        <v>2500</v>
      </c>
      <c r="L15" s="45">
        <v>2600</v>
      </c>
      <c r="M15" s="45">
        <v>2700</v>
      </c>
      <c r="N15" s="45">
        <v>2600</v>
      </c>
      <c r="O15" s="62">
        <v>2200</v>
      </c>
      <c r="P15" s="62">
        <v>2000</v>
      </c>
      <c r="Q15" s="62">
        <v>2600</v>
      </c>
      <c r="R15" s="62">
        <v>4500</v>
      </c>
    </row>
    <row r="16" spans="1:18">
      <c r="A16" s="1" t="s">
        <v>140</v>
      </c>
      <c r="B16" s="1" t="s">
        <v>157</v>
      </c>
      <c r="C16" s="45">
        <v>210</v>
      </c>
      <c r="D16" s="45">
        <v>312</v>
      </c>
      <c r="E16" s="45">
        <v>331</v>
      </c>
      <c r="F16" s="45">
        <v>710</v>
      </c>
      <c r="G16" s="45">
        <v>161</v>
      </c>
      <c r="H16" s="45">
        <v>345</v>
      </c>
      <c r="I16" s="45">
        <v>378</v>
      </c>
      <c r="J16" s="45">
        <v>391</v>
      </c>
      <c r="K16" s="45">
        <v>241</v>
      </c>
      <c r="L16" s="45">
        <v>261</v>
      </c>
      <c r="M16" s="45">
        <v>403</v>
      </c>
      <c r="N16" s="45">
        <v>368</v>
      </c>
      <c r="O16" s="62">
        <v>232</v>
      </c>
      <c r="P16" s="62">
        <v>314</v>
      </c>
      <c r="Q16" s="62">
        <v>310</v>
      </c>
      <c r="R16" s="62">
        <v>407</v>
      </c>
    </row>
    <row r="17" spans="1:18">
      <c r="A17" s="1" t="s">
        <v>207</v>
      </c>
      <c r="B17" s="1" t="s">
        <v>194</v>
      </c>
      <c r="C17" s="45">
        <v>698</v>
      </c>
      <c r="D17" s="45">
        <v>1066</v>
      </c>
      <c r="E17" s="45">
        <v>1211</v>
      </c>
      <c r="F17" s="45">
        <v>2547</v>
      </c>
      <c r="G17" s="45">
        <v>659</v>
      </c>
      <c r="H17" s="45">
        <v>1388</v>
      </c>
      <c r="I17" s="45">
        <v>1658</v>
      </c>
      <c r="J17" s="45">
        <v>1659</v>
      </c>
      <c r="K17" s="45">
        <v>1014</v>
      </c>
      <c r="L17" s="45">
        <v>1234</v>
      </c>
      <c r="M17" s="45">
        <v>1815</v>
      </c>
      <c r="N17" s="45">
        <v>1636</v>
      </c>
      <c r="O17" s="62">
        <v>1047</v>
      </c>
      <c r="P17" s="62">
        <v>1419</v>
      </c>
      <c r="Q17" s="62">
        <v>1483</v>
      </c>
      <c r="R17" s="62">
        <v>1822</v>
      </c>
    </row>
    <row r="18" spans="1:18">
      <c r="A18" s="1" t="s">
        <v>141</v>
      </c>
      <c r="B18" s="1" t="s">
        <v>158</v>
      </c>
      <c r="C18" s="45">
        <v>113</v>
      </c>
      <c r="D18" s="45">
        <v>485</v>
      </c>
      <c r="E18" s="45">
        <v>402</v>
      </c>
      <c r="F18" s="45">
        <v>1061</v>
      </c>
      <c r="G18" s="45">
        <v>66</v>
      </c>
      <c r="H18" s="45">
        <v>82</v>
      </c>
      <c r="I18" s="45">
        <v>372</v>
      </c>
      <c r="J18" s="45">
        <v>338</v>
      </c>
      <c r="K18" s="45">
        <v>149</v>
      </c>
      <c r="L18" s="45">
        <v>190</v>
      </c>
      <c r="M18" s="45">
        <v>479</v>
      </c>
      <c r="N18" s="45">
        <v>683</v>
      </c>
      <c r="O18" s="62">
        <v>144</v>
      </c>
      <c r="P18" s="62">
        <v>392</v>
      </c>
      <c r="Q18" s="62">
        <v>219</v>
      </c>
      <c r="R18" s="62">
        <v>589</v>
      </c>
    </row>
    <row r="19" spans="1:18">
      <c r="A19" s="1" t="s">
        <v>143</v>
      </c>
      <c r="B19" s="1" t="s">
        <v>123</v>
      </c>
      <c r="C19" s="45">
        <v>2110</v>
      </c>
      <c r="D19" s="45">
        <v>2354</v>
      </c>
      <c r="E19" s="45">
        <v>2452</v>
      </c>
      <c r="F19" s="45">
        <v>2932</v>
      </c>
      <c r="G19" s="45">
        <v>2852</v>
      </c>
      <c r="H19" s="45">
        <v>2673</v>
      </c>
      <c r="I19" s="45">
        <v>2678</v>
      </c>
      <c r="J19" s="45">
        <v>2456</v>
      </c>
      <c r="K19" s="45">
        <v>2436</v>
      </c>
      <c r="L19" s="45">
        <v>2390</v>
      </c>
      <c r="M19" s="45">
        <v>2531</v>
      </c>
      <c r="N19" s="45">
        <v>2595</v>
      </c>
      <c r="O19" s="62">
        <v>2625</v>
      </c>
      <c r="P19" s="62">
        <v>2694</v>
      </c>
      <c r="Q19" s="62">
        <v>2612</v>
      </c>
      <c r="R19" s="62">
        <v>2521</v>
      </c>
    </row>
    <row r="20" spans="1:18">
      <c r="A20" s="1" t="s">
        <v>190</v>
      </c>
      <c r="B20" s="1" t="s">
        <v>135</v>
      </c>
      <c r="C20" s="45">
        <v>72</v>
      </c>
      <c r="D20" s="45">
        <v>68</v>
      </c>
      <c r="E20" s="45">
        <v>66</v>
      </c>
      <c r="F20" s="45">
        <v>59</v>
      </c>
      <c r="G20" s="45">
        <v>62</v>
      </c>
      <c r="H20" s="45">
        <v>69</v>
      </c>
      <c r="I20" s="45">
        <v>69</v>
      </c>
      <c r="J20" s="45">
        <v>69</v>
      </c>
      <c r="K20" s="45">
        <v>72</v>
      </c>
      <c r="L20" s="45">
        <v>75</v>
      </c>
      <c r="M20" s="45">
        <v>73</v>
      </c>
      <c r="N20" s="45">
        <v>62</v>
      </c>
      <c r="O20" s="62">
        <v>65</v>
      </c>
      <c r="P20" s="62">
        <v>63</v>
      </c>
      <c r="Q20" s="62">
        <v>65</v>
      </c>
      <c r="R20" s="62">
        <v>57</v>
      </c>
    </row>
    <row r="21" spans="1:18">
      <c r="A21" s="1" t="s">
        <v>142</v>
      </c>
      <c r="B21" s="1" t="s">
        <v>159</v>
      </c>
      <c r="C21" s="45">
        <v>99</v>
      </c>
      <c r="D21" s="45">
        <v>249</v>
      </c>
      <c r="E21" s="45">
        <v>312</v>
      </c>
      <c r="F21" s="45">
        <v>586</v>
      </c>
      <c r="G21" s="45">
        <v>137</v>
      </c>
      <c r="H21" s="45">
        <v>273</v>
      </c>
      <c r="I21" s="45">
        <v>361</v>
      </c>
      <c r="J21" s="45">
        <v>554</v>
      </c>
      <c r="K21" s="45">
        <v>180</v>
      </c>
      <c r="L21" s="45">
        <v>214</v>
      </c>
      <c r="M21" s="45">
        <v>344</v>
      </c>
      <c r="N21" s="45">
        <v>612</v>
      </c>
      <c r="O21" s="62">
        <v>130</v>
      </c>
      <c r="P21" s="62">
        <v>334</v>
      </c>
      <c r="Q21" s="62">
        <v>300</v>
      </c>
      <c r="R21" s="62">
        <v>685</v>
      </c>
    </row>
    <row r="22" spans="1:18">
      <c r="A22" s="1" t="s">
        <v>144</v>
      </c>
      <c r="B22" s="1" t="s">
        <v>124</v>
      </c>
      <c r="C22" s="45">
        <v>0</v>
      </c>
      <c r="D22" s="45">
        <v>0</v>
      </c>
      <c r="E22" s="45">
        <v>0</v>
      </c>
      <c r="F22" s="45">
        <v>873</v>
      </c>
      <c r="G22" s="45">
        <v>0</v>
      </c>
      <c r="H22" s="45">
        <v>0</v>
      </c>
      <c r="I22" s="45">
        <v>232</v>
      </c>
      <c r="J22" s="45">
        <v>376</v>
      </c>
      <c r="K22" s="45">
        <v>28</v>
      </c>
      <c r="L22" s="45">
        <v>0</v>
      </c>
      <c r="M22" s="45">
        <v>48</v>
      </c>
      <c r="N22" s="45">
        <v>256</v>
      </c>
      <c r="O22" s="62">
        <v>4</v>
      </c>
      <c r="P22" s="62">
        <v>0</v>
      </c>
      <c r="Q22" s="62">
        <v>62</v>
      </c>
      <c r="R22" s="62">
        <v>80</v>
      </c>
    </row>
    <row r="23" spans="1:18">
      <c r="A23" s="1" t="s">
        <v>198</v>
      </c>
      <c r="B23" s="1" t="s">
        <v>197</v>
      </c>
      <c r="C23" s="45">
        <v>0</v>
      </c>
      <c r="D23" s="45">
        <v>0</v>
      </c>
      <c r="E23" s="45">
        <v>0</v>
      </c>
      <c r="F23" s="45">
        <v>2357</v>
      </c>
      <c r="G23" s="45">
        <v>0</v>
      </c>
      <c r="H23" s="45">
        <v>0</v>
      </c>
      <c r="I23" s="45">
        <v>520</v>
      </c>
      <c r="J23" s="45">
        <v>891</v>
      </c>
      <c r="K23" s="45">
        <v>94</v>
      </c>
      <c r="L23" s="45">
        <v>0</v>
      </c>
      <c r="M23" s="45">
        <v>131</v>
      </c>
      <c r="N23" s="45">
        <v>840</v>
      </c>
      <c r="O23" s="62">
        <v>0</v>
      </c>
      <c r="P23" s="62">
        <v>0</v>
      </c>
      <c r="Q23" s="62">
        <v>186</v>
      </c>
      <c r="R23" s="62">
        <v>288</v>
      </c>
    </row>
    <row r="24" spans="1:18">
      <c r="A24" s="1" t="s">
        <v>145</v>
      </c>
      <c r="B24" s="1" t="s">
        <v>125</v>
      </c>
      <c r="C24" s="45">
        <v>0</v>
      </c>
      <c r="D24" s="45">
        <v>0</v>
      </c>
      <c r="E24" s="45">
        <v>0</v>
      </c>
      <c r="F24" s="45">
        <v>873</v>
      </c>
      <c r="G24" s="45">
        <v>0</v>
      </c>
      <c r="H24" s="45">
        <v>0</v>
      </c>
      <c r="I24" s="45">
        <v>232</v>
      </c>
      <c r="J24" s="45">
        <v>404</v>
      </c>
      <c r="K24" s="45">
        <v>0</v>
      </c>
      <c r="L24" s="45">
        <v>0</v>
      </c>
      <c r="M24" s="45">
        <v>48</v>
      </c>
      <c r="N24" s="45">
        <v>256</v>
      </c>
      <c r="O24" s="62">
        <v>4</v>
      </c>
      <c r="P24" s="62">
        <v>0</v>
      </c>
      <c r="Q24" s="62">
        <v>62</v>
      </c>
      <c r="R24" s="62">
        <v>80</v>
      </c>
    </row>
    <row r="25" spans="1:18" ht="18.75" customHeight="1">
      <c r="A25" s="1" t="s">
        <v>136</v>
      </c>
      <c r="B25" s="1" t="s">
        <v>127</v>
      </c>
      <c r="C25" s="45">
        <v>1479</v>
      </c>
      <c r="D25" s="45">
        <v>1403</v>
      </c>
      <c r="E25" s="45">
        <v>1170</v>
      </c>
      <c r="F25" s="45">
        <v>1704</v>
      </c>
      <c r="G25" s="45">
        <v>1624</v>
      </c>
      <c r="H25" s="45">
        <v>1583</v>
      </c>
      <c r="I25" s="45">
        <v>1714</v>
      </c>
      <c r="J25" s="45">
        <v>1822</v>
      </c>
      <c r="K25" s="45">
        <v>1822</v>
      </c>
      <c r="L25" s="45">
        <v>1509</v>
      </c>
      <c r="M25" s="45">
        <v>1557</v>
      </c>
      <c r="N25" s="45">
        <v>1446</v>
      </c>
      <c r="O25" s="62">
        <v>1450</v>
      </c>
      <c r="P25" s="62">
        <v>1402</v>
      </c>
      <c r="Q25" s="62">
        <v>1196</v>
      </c>
      <c r="R25" s="62">
        <v>1228</v>
      </c>
    </row>
    <row r="26" spans="1:18">
      <c r="A26" s="1" t="s">
        <v>134</v>
      </c>
      <c r="B26" s="1" t="s">
        <v>135</v>
      </c>
      <c r="C26" s="45">
        <v>100</v>
      </c>
      <c r="D26" s="45">
        <v>100</v>
      </c>
      <c r="E26" s="45">
        <v>100</v>
      </c>
      <c r="F26" s="45">
        <v>100</v>
      </c>
      <c r="G26" s="45">
        <v>100</v>
      </c>
      <c r="H26" s="45">
        <v>100</v>
      </c>
      <c r="I26" s="45">
        <v>100</v>
      </c>
      <c r="J26" s="45">
        <v>98</v>
      </c>
      <c r="K26" s="45">
        <v>100</v>
      </c>
      <c r="L26" s="45">
        <v>100</v>
      </c>
      <c r="M26" s="45">
        <v>100</v>
      </c>
      <c r="N26" s="45">
        <v>100</v>
      </c>
      <c r="O26" s="62">
        <v>100</v>
      </c>
      <c r="P26" s="62">
        <v>100</v>
      </c>
      <c r="Q26" s="62">
        <v>100</v>
      </c>
      <c r="R26" s="62">
        <v>100</v>
      </c>
    </row>
    <row r="27" spans="1:18">
      <c r="A27" s="1" t="s">
        <v>146</v>
      </c>
      <c r="B27" s="1" t="s">
        <v>126</v>
      </c>
      <c r="C27" s="45">
        <v>0</v>
      </c>
      <c r="D27" s="45">
        <v>76</v>
      </c>
      <c r="E27" s="45">
        <v>233</v>
      </c>
      <c r="F27" s="45">
        <v>339</v>
      </c>
      <c r="G27" s="45">
        <v>80</v>
      </c>
      <c r="H27" s="45">
        <v>41</v>
      </c>
      <c r="I27" s="45">
        <v>101</v>
      </c>
      <c r="J27" s="45">
        <v>296</v>
      </c>
      <c r="K27" s="45">
        <v>0</v>
      </c>
      <c r="L27" s="45">
        <v>313</v>
      </c>
      <c r="M27" s="45">
        <v>0</v>
      </c>
      <c r="N27" s="45">
        <v>367</v>
      </c>
      <c r="O27" s="62">
        <v>0</v>
      </c>
      <c r="P27" s="62">
        <v>48</v>
      </c>
      <c r="Q27" s="62">
        <v>268</v>
      </c>
      <c r="R27" s="62">
        <v>48</v>
      </c>
    </row>
    <row r="28" spans="1:18">
      <c r="O28" s="62"/>
      <c r="P28" s="62"/>
      <c r="Q28" s="62"/>
      <c r="R28" s="62"/>
    </row>
    <row r="29" spans="1:18" s="35" customFormat="1">
      <c r="A29" s="34" t="s">
        <v>121</v>
      </c>
      <c r="B29" s="34" t="s">
        <v>122</v>
      </c>
      <c r="O29" s="64"/>
      <c r="P29" s="64"/>
      <c r="Q29" s="64"/>
      <c r="R29" s="64"/>
    </row>
    <row r="30" spans="1:18" s="37" customFormat="1">
      <c r="A30" s="1" t="s">
        <v>147</v>
      </c>
      <c r="B30" s="1" t="s">
        <v>37</v>
      </c>
      <c r="C30" s="38">
        <v>739</v>
      </c>
      <c r="D30" s="38">
        <v>976</v>
      </c>
      <c r="E30" s="38">
        <v>1103</v>
      </c>
      <c r="F30" s="38">
        <v>1158</v>
      </c>
      <c r="G30" s="38">
        <v>788</v>
      </c>
      <c r="H30" s="38">
        <v>957</v>
      </c>
      <c r="I30" s="38">
        <v>844</v>
      </c>
      <c r="J30" s="38">
        <v>1272</v>
      </c>
      <c r="K30" s="38">
        <v>1170</v>
      </c>
      <c r="L30" s="38">
        <v>1062</v>
      </c>
      <c r="M30" s="38">
        <v>527</v>
      </c>
      <c r="N30" s="38">
        <v>769</v>
      </c>
      <c r="O30" s="65">
        <v>484</v>
      </c>
      <c r="P30" s="65">
        <v>999</v>
      </c>
      <c r="Q30" s="65">
        <v>845</v>
      </c>
      <c r="R30" s="65">
        <v>1000</v>
      </c>
    </row>
    <row r="31" spans="1:18" s="37" customFormat="1">
      <c r="A31" s="1" t="s">
        <v>148</v>
      </c>
      <c r="B31" s="1" t="s">
        <v>153</v>
      </c>
      <c r="C31" s="38">
        <v>137</v>
      </c>
      <c r="D31" s="38">
        <v>231</v>
      </c>
      <c r="E31" s="38">
        <v>201</v>
      </c>
      <c r="F31" s="38">
        <v>193</v>
      </c>
      <c r="G31" s="38">
        <v>91</v>
      </c>
      <c r="H31" s="38">
        <v>93</v>
      </c>
      <c r="I31" s="38">
        <v>27</v>
      </c>
      <c r="J31" s="38">
        <v>240</v>
      </c>
      <c r="K31" s="38">
        <v>114</v>
      </c>
      <c r="L31" s="38">
        <v>70</v>
      </c>
      <c r="M31" s="38">
        <v>36</v>
      </c>
      <c r="N31" s="38">
        <v>64</v>
      </c>
      <c r="O31" s="65">
        <v>27</v>
      </c>
      <c r="P31" s="65">
        <v>91</v>
      </c>
      <c r="Q31" s="65">
        <v>106</v>
      </c>
      <c r="R31" s="65">
        <v>67</v>
      </c>
    </row>
    <row r="32" spans="1:18">
      <c r="A32" s="1" t="s">
        <v>193</v>
      </c>
      <c r="B32" s="1" t="s">
        <v>163</v>
      </c>
      <c r="C32" s="47">
        <v>18.5</v>
      </c>
      <c r="D32" s="47">
        <v>23.6</v>
      </c>
      <c r="E32" s="47">
        <v>18.2</v>
      </c>
      <c r="F32" s="47">
        <v>16.7</v>
      </c>
      <c r="G32" s="47">
        <v>11.5</v>
      </c>
      <c r="H32" s="47">
        <v>9.6999999999999993</v>
      </c>
      <c r="I32" s="47">
        <v>3.2</v>
      </c>
      <c r="J32" s="47">
        <v>18.899999999999999</v>
      </c>
      <c r="K32" s="47">
        <v>9.6999999999999993</v>
      </c>
      <c r="L32" s="47">
        <v>6.6</v>
      </c>
      <c r="M32" s="47">
        <v>6.8</v>
      </c>
      <c r="N32" s="47">
        <v>8.3000000000000007</v>
      </c>
      <c r="O32" s="61">
        <v>5.5</v>
      </c>
      <c r="P32" s="61">
        <v>9.1</v>
      </c>
      <c r="Q32" s="61">
        <v>12.6</v>
      </c>
      <c r="R32" s="61">
        <v>6.7</v>
      </c>
    </row>
    <row r="33" spans="1:18">
      <c r="A33" s="1" t="s">
        <v>149</v>
      </c>
      <c r="B33" s="1" t="s">
        <v>154</v>
      </c>
      <c r="C33" s="45">
        <v>5024</v>
      </c>
      <c r="D33" s="45">
        <v>4911</v>
      </c>
      <c r="E33" s="45">
        <v>5166</v>
      </c>
      <c r="F33" s="45">
        <v>5164</v>
      </c>
      <c r="G33" s="45">
        <v>5133</v>
      </c>
      <c r="H33" s="45">
        <v>4787</v>
      </c>
      <c r="I33" s="45">
        <v>4440</v>
      </c>
      <c r="J33" s="45">
        <v>4200</v>
      </c>
      <c r="K33" s="45">
        <v>3819</v>
      </c>
      <c r="L33" s="45">
        <v>3476</v>
      </c>
      <c r="M33" s="45">
        <v>3418</v>
      </c>
      <c r="N33" s="45">
        <v>3020</v>
      </c>
      <c r="O33" s="62">
        <v>3125</v>
      </c>
      <c r="P33" s="62">
        <v>3083</v>
      </c>
      <c r="Q33" s="62">
        <v>2990</v>
      </c>
      <c r="R33" s="62">
        <v>3135</v>
      </c>
    </row>
    <row r="34" spans="1:18" s="35" customFormat="1" ht="16.5">
      <c r="A34" s="1" t="s">
        <v>208</v>
      </c>
      <c r="B34" s="1" t="s">
        <v>174</v>
      </c>
      <c r="C34" s="48">
        <v>16.899999999999999</v>
      </c>
      <c r="D34" s="48">
        <v>14.7</v>
      </c>
      <c r="E34" s="48">
        <v>14.9</v>
      </c>
      <c r="F34" s="48">
        <v>14.8</v>
      </c>
      <c r="G34" s="48">
        <v>14.3</v>
      </c>
      <c r="H34" s="48">
        <v>11.6</v>
      </c>
      <c r="I34" s="48">
        <v>8.1999999999999993</v>
      </c>
      <c r="J34" s="48">
        <v>9.3000000000000007</v>
      </c>
      <c r="K34" s="48">
        <v>10.3</v>
      </c>
      <c r="L34" s="48">
        <v>10.7</v>
      </c>
      <c r="M34" s="48">
        <v>11.7</v>
      </c>
      <c r="N34" s="48">
        <v>7.7</v>
      </c>
      <c r="O34" s="66">
        <v>5.6</v>
      </c>
      <c r="P34" s="66">
        <v>6.5</v>
      </c>
      <c r="Q34" s="66">
        <v>9</v>
      </c>
      <c r="R34" s="66">
        <v>9.1</v>
      </c>
    </row>
    <row r="35" spans="1:18" s="35" customFormat="1">
      <c r="A35" s="1" t="s">
        <v>210</v>
      </c>
      <c r="B35" s="1" t="s">
        <v>192</v>
      </c>
      <c r="C35" s="48">
        <v>181</v>
      </c>
      <c r="D35" s="48">
        <v>185</v>
      </c>
      <c r="E35" s="48">
        <v>186</v>
      </c>
      <c r="F35" s="48">
        <v>189</v>
      </c>
      <c r="G35" s="48">
        <v>210</v>
      </c>
      <c r="H35" s="48">
        <v>210</v>
      </c>
      <c r="I35" s="48">
        <v>207</v>
      </c>
      <c r="J35" s="48">
        <v>206</v>
      </c>
      <c r="K35" s="43">
        <v>207</v>
      </c>
      <c r="L35" s="43">
        <v>180</v>
      </c>
      <c r="M35" s="43">
        <v>185</v>
      </c>
      <c r="N35" s="43">
        <v>188</v>
      </c>
      <c r="O35" s="65">
        <v>202</v>
      </c>
      <c r="P35" s="65">
        <v>207</v>
      </c>
      <c r="Q35" s="65">
        <v>220</v>
      </c>
      <c r="R35" s="65">
        <v>223</v>
      </c>
    </row>
    <row r="36" spans="1:18" s="37" customFormat="1">
      <c r="A36" s="1" t="s">
        <v>150</v>
      </c>
      <c r="B36" s="1" t="s">
        <v>155</v>
      </c>
      <c r="C36" s="38">
        <v>7700</v>
      </c>
      <c r="D36" s="38">
        <v>7400</v>
      </c>
      <c r="E36" s="38">
        <v>7600</v>
      </c>
      <c r="F36" s="38">
        <v>7400</v>
      </c>
      <c r="G36" s="38">
        <v>7500</v>
      </c>
      <c r="H36" s="38">
        <v>7200</v>
      </c>
      <c r="I36" s="38">
        <v>7500</v>
      </c>
      <c r="J36" s="38">
        <v>7300</v>
      </c>
      <c r="K36" s="38">
        <v>7800</v>
      </c>
      <c r="L36" s="38">
        <v>7400</v>
      </c>
      <c r="M36" s="38">
        <v>7200</v>
      </c>
      <c r="N36" s="38">
        <v>7600</v>
      </c>
      <c r="O36" s="65">
        <v>8000</v>
      </c>
      <c r="P36" s="65">
        <v>8100</v>
      </c>
      <c r="Q36" s="65">
        <v>8500</v>
      </c>
      <c r="R36" s="65">
        <v>8200</v>
      </c>
    </row>
    <row r="37" spans="1:18" s="37" customFormat="1" ht="15" customHeight="1">
      <c r="A37" s="1" t="s">
        <v>139</v>
      </c>
      <c r="B37" s="1" t="s">
        <v>156</v>
      </c>
      <c r="C37" s="38">
        <v>4800</v>
      </c>
      <c r="D37" s="38">
        <v>5100</v>
      </c>
      <c r="E37" s="38">
        <v>5300</v>
      </c>
      <c r="F37" s="38">
        <v>5100</v>
      </c>
      <c r="G37" s="38">
        <v>4600</v>
      </c>
      <c r="H37" s="38">
        <v>3800</v>
      </c>
      <c r="I37" s="38">
        <v>3500</v>
      </c>
      <c r="J37" s="38">
        <v>2900</v>
      </c>
      <c r="K37" s="38">
        <v>2800</v>
      </c>
      <c r="L37" s="38">
        <v>2100</v>
      </c>
      <c r="M37" s="38">
        <v>2700</v>
      </c>
      <c r="N37" s="38">
        <v>2700</v>
      </c>
      <c r="O37" s="65">
        <v>3000</v>
      </c>
      <c r="P37" s="65">
        <v>3300</v>
      </c>
      <c r="Q37" s="65">
        <v>3800</v>
      </c>
      <c r="R37" s="65">
        <v>3800</v>
      </c>
    </row>
    <row r="38" spans="1:18">
      <c r="A38" s="1" t="s">
        <v>140</v>
      </c>
      <c r="B38" s="1" t="s">
        <v>157</v>
      </c>
      <c r="C38" s="45">
        <v>42</v>
      </c>
      <c r="D38" s="45">
        <v>37</v>
      </c>
      <c r="E38" s="45">
        <v>80</v>
      </c>
      <c r="F38" s="45">
        <v>74</v>
      </c>
      <c r="G38" s="45">
        <v>93</v>
      </c>
      <c r="H38" s="45">
        <v>126</v>
      </c>
      <c r="I38" s="45">
        <v>194</v>
      </c>
      <c r="J38" s="45">
        <v>216</v>
      </c>
      <c r="K38" s="45">
        <v>218</v>
      </c>
      <c r="L38" s="45">
        <v>96</v>
      </c>
      <c r="M38" s="45">
        <v>144</v>
      </c>
      <c r="N38" s="45">
        <v>167</v>
      </c>
      <c r="O38" s="62">
        <v>196</v>
      </c>
      <c r="P38" s="62">
        <v>167</v>
      </c>
      <c r="Q38" s="62">
        <v>149</v>
      </c>
      <c r="R38" s="62">
        <v>181</v>
      </c>
    </row>
    <row r="39" spans="1:18" s="37" customFormat="1" ht="15" customHeight="1">
      <c r="A39" s="1" t="s">
        <v>207</v>
      </c>
      <c r="B39" s="1" t="s">
        <v>194</v>
      </c>
      <c r="C39" s="38">
        <v>167</v>
      </c>
      <c r="D39" s="38">
        <v>185</v>
      </c>
      <c r="E39" s="38">
        <v>355</v>
      </c>
      <c r="F39" s="38">
        <v>329</v>
      </c>
      <c r="G39" s="38">
        <v>390</v>
      </c>
      <c r="H39" s="38">
        <v>571</v>
      </c>
      <c r="I39" s="38">
        <v>838</v>
      </c>
      <c r="J39" s="38">
        <v>1087</v>
      </c>
      <c r="K39" s="38">
        <v>947</v>
      </c>
      <c r="L39" s="38">
        <v>374</v>
      </c>
      <c r="M39" s="38">
        <v>566</v>
      </c>
      <c r="N39" s="38">
        <v>678</v>
      </c>
      <c r="O39" s="65">
        <v>801</v>
      </c>
      <c r="P39" s="65">
        <v>656</v>
      </c>
      <c r="Q39" s="65">
        <v>598</v>
      </c>
      <c r="R39" s="65">
        <v>791</v>
      </c>
    </row>
    <row r="40" spans="1:18" s="42" customFormat="1">
      <c r="A40" s="1" t="s">
        <v>141</v>
      </c>
      <c r="B40" s="1" t="s">
        <v>158</v>
      </c>
      <c r="C40" s="45">
        <v>61</v>
      </c>
      <c r="D40" s="45">
        <v>28</v>
      </c>
      <c r="E40" s="45">
        <v>104</v>
      </c>
      <c r="F40" s="45">
        <v>142</v>
      </c>
      <c r="G40" s="45">
        <v>13</v>
      </c>
      <c r="H40" s="45">
        <v>0</v>
      </c>
      <c r="I40" s="45">
        <v>52</v>
      </c>
      <c r="J40" s="45">
        <v>99</v>
      </c>
      <c r="K40" s="45">
        <v>107</v>
      </c>
      <c r="L40" s="45">
        <v>106</v>
      </c>
      <c r="M40" s="45">
        <v>98</v>
      </c>
      <c r="N40" s="45">
        <v>193</v>
      </c>
      <c r="O40" s="62">
        <v>170</v>
      </c>
      <c r="P40" s="62">
        <v>170</v>
      </c>
      <c r="Q40" s="62">
        <v>127</v>
      </c>
      <c r="R40" s="62">
        <v>244</v>
      </c>
    </row>
    <row r="41" spans="1:18" s="35" customFormat="1">
      <c r="A41" s="1" t="s">
        <v>151</v>
      </c>
      <c r="B41" s="1" t="s">
        <v>123</v>
      </c>
      <c r="C41" s="38"/>
      <c r="D41" s="38">
        <v>1694</v>
      </c>
      <c r="E41" s="38">
        <v>1493</v>
      </c>
      <c r="F41" s="38">
        <v>1342</v>
      </c>
      <c r="G41" s="38">
        <v>1153</v>
      </c>
      <c r="H41" s="38">
        <v>1018</v>
      </c>
      <c r="I41" s="38">
        <v>918</v>
      </c>
      <c r="J41" s="38">
        <v>890</v>
      </c>
      <c r="K41" s="38">
        <v>736</v>
      </c>
      <c r="L41" s="38">
        <v>688</v>
      </c>
      <c r="M41" s="38">
        <v>668</v>
      </c>
      <c r="N41" s="38">
        <v>724</v>
      </c>
      <c r="O41" s="65">
        <v>847</v>
      </c>
      <c r="P41" s="65">
        <v>881</v>
      </c>
      <c r="Q41" s="65">
        <v>890</v>
      </c>
      <c r="R41" s="65">
        <v>1055</v>
      </c>
    </row>
    <row r="42" spans="1:18" s="35" customFormat="1">
      <c r="A42" s="1" t="s">
        <v>190</v>
      </c>
      <c r="B42" s="1" t="s">
        <v>135</v>
      </c>
      <c r="C42" s="38">
        <v>51</v>
      </c>
      <c r="D42" s="38">
        <v>46</v>
      </c>
      <c r="E42" s="38">
        <v>43</v>
      </c>
      <c r="F42" s="38">
        <v>39</v>
      </c>
      <c r="G42" s="38">
        <v>40</v>
      </c>
      <c r="H42" s="38">
        <v>41</v>
      </c>
      <c r="I42" s="38">
        <v>47</v>
      </c>
      <c r="J42" s="38">
        <v>54</v>
      </c>
      <c r="K42" s="38">
        <v>60</v>
      </c>
      <c r="L42" s="38">
        <v>59</v>
      </c>
      <c r="M42" s="38">
        <v>64</v>
      </c>
      <c r="N42" s="38">
        <v>65</v>
      </c>
      <c r="O42" s="65">
        <v>67</v>
      </c>
      <c r="P42" s="65">
        <v>64</v>
      </c>
      <c r="Q42" s="65">
        <v>65</v>
      </c>
      <c r="R42" s="65">
        <v>64</v>
      </c>
    </row>
    <row r="43" spans="1:18" s="42" customFormat="1">
      <c r="A43" s="1" t="s">
        <v>142</v>
      </c>
      <c r="B43" s="1" t="s">
        <v>159</v>
      </c>
      <c r="C43" s="45">
        <v>184</v>
      </c>
      <c r="D43" s="45">
        <v>195</v>
      </c>
      <c r="E43" s="45">
        <v>211</v>
      </c>
      <c r="F43" s="45">
        <v>185</v>
      </c>
      <c r="G43" s="45">
        <v>152</v>
      </c>
      <c r="H43" s="45">
        <v>165</v>
      </c>
      <c r="I43" s="45">
        <v>153</v>
      </c>
      <c r="J43" s="45">
        <v>183</v>
      </c>
      <c r="K43" s="45">
        <v>268</v>
      </c>
      <c r="L43" s="45">
        <v>154</v>
      </c>
      <c r="M43" s="45">
        <v>109</v>
      </c>
      <c r="N43" s="45">
        <v>128</v>
      </c>
      <c r="O43" s="62">
        <v>88</v>
      </c>
      <c r="P43" s="62">
        <v>176</v>
      </c>
      <c r="Q43" s="62">
        <v>146</v>
      </c>
      <c r="R43" s="62">
        <v>105</v>
      </c>
    </row>
    <row r="44" spans="1:18" s="37" customFormat="1">
      <c r="A44" s="1" t="s">
        <v>144</v>
      </c>
      <c r="B44" s="1" t="s">
        <v>124</v>
      </c>
      <c r="C44" s="38">
        <v>0</v>
      </c>
      <c r="D44" s="38">
        <v>164</v>
      </c>
      <c r="E44" s="38">
        <v>66</v>
      </c>
      <c r="F44" s="38">
        <v>193</v>
      </c>
      <c r="G44" s="38">
        <v>0</v>
      </c>
      <c r="H44" s="38">
        <v>0</v>
      </c>
      <c r="I44" s="38">
        <v>0</v>
      </c>
      <c r="J44" s="38">
        <v>162</v>
      </c>
      <c r="K44" s="38">
        <v>169</v>
      </c>
      <c r="L44" s="38">
        <v>212</v>
      </c>
      <c r="M44" s="38">
        <v>162</v>
      </c>
      <c r="N44" s="38">
        <v>0</v>
      </c>
      <c r="O44" s="65">
        <v>0</v>
      </c>
      <c r="P44" s="65">
        <v>0</v>
      </c>
      <c r="Q44" s="65">
        <v>337</v>
      </c>
      <c r="R44" s="65">
        <v>83</v>
      </c>
    </row>
    <row r="45" spans="1:18" s="37" customFormat="1">
      <c r="A45" s="1" t="s">
        <v>198</v>
      </c>
      <c r="B45" s="1" t="s">
        <v>197</v>
      </c>
      <c r="C45" s="38">
        <v>0</v>
      </c>
      <c r="D45" s="38">
        <v>403</v>
      </c>
      <c r="E45" s="38">
        <v>18</v>
      </c>
      <c r="F45" s="38">
        <v>527</v>
      </c>
      <c r="G45" s="38">
        <v>0</v>
      </c>
      <c r="H45" s="38">
        <v>0</v>
      </c>
      <c r="I45" s="38">
        <v>0</v>
      </c>
      <c r="J45" s="38">
        <v>301</v>
      </c>
      <c r="K45" s="38">
        <v>255</v>
      </c>
      <c r="L45" s="38">
        <v>388</v>
      </c>
      <c r="M45" s="38">
        <v>308</v>
      </c>
      <c r="N45" s="38">
        <v>-4</v>
      </c>
      <c r="O45" s="65">
        <v>-7</v>
      </c>
      <c r="P45" s="65">
        <v>2</v>
      </c>
      <c r="Q45" s="65">
        <v>664</v>
      </c>
      <c r="R45" s="65">
        <v>137</v>
      </c>
    </row>
    <row r="46" spans="1:18" s="37" customFormat="1">
      <c r="A46" s="1" t="s">
        <v>145</v>
      </c>
      <c r="B46" s="1" t="s">
        <v>125</v>
      </c>
      <c r="C46" s="38">
        <v>0</v>
      </c>
      <c r="D46" s="38">
        <v>164</v>
      </c>
      <c r="E46" s="38">
        <v>66</v>
      </c>
      <c r="F46" s="38">
        <v>193</v>
      </c>
      <c r="G46" s="38">
        <v>0</v>
      </c>
      <c r="H46" s="38">
        <v>0</v>
      </c>
      <c r="I46" s="38">
        <v>0</v>
      </c>
      <c r="J46" s="38">
        <v>331</v>
      </c>
      <c r="K46" s="38">
        <v>0</v>
      </c>
      <c r="L46" s="38">
        <v>212</v>
      </c>
      <c r="M46" s="38">
        <v>162</v>
      </c>
      <c r="N46" s="38">
        <v>0</v>
      </c>
      <c r="O46" s="65">
        <v>0</v>
      </c>
      <c r="P46" s="65">
        <v>175</v>
      </c>
      <c r="Q46" s="65">
        <v>162</v>
      </c>
      <c r="R46" s="65">
        <v>83</v>
      </c>
    </row>
    <row r="47" spans="1:18">
      <c r="A47" s="1" t="s">
        <v>152</v>
      </c>
      <c r="B47" s="1" t="s">
        <v>127</v>
      </c>
      <c r="C47" s="45">
        <v>538</v>
      </c>
      <c r="D47" s="45">
        <v>702</v>
      </c>
      <c r="E47" s="45">
        <v>667</v>
      </c>
      <c r="F47" s="45">
        <v>639</v>
      </c>
      <c r="G47" s="45">
        <v>590</v>
      </c>
      <c r="H47" s="45">
        <v>524</v>
      </c>
      <c r="I47" s="45">
        <v>447</v>
      </c>
      <c r="J47" s="45">
        <v>778</v>
      </c>
      <c r="K47" s="45">
        <v>778</v>
      </c>
      <c r="L47" s="45">
        <v>826</v>
      </c>
      <c r="M47" s="45">
        <v>988</v>
      </c>
      <c r="N47" s="45">
        <v>914</v>
      </c>
      <c r="O47" s="62">
        <v>914</v>
      </c>
      <c r="P47" s="62">
        <v>997</v>
      </c>
      <c r="Q47" s="62">
        <v>990</v>
      </c>
      <c r="R47" s="62">
        <v>794</v>
      </c>
    </row>
    <row r="48" spans="1:18">
      <c r="A48" s="1" t="s">
        <v>134</v>
      </c>
      <c r="B48" s="1" t="s">
        <v>135</v>
      </c>
      <c r="C48" s="45">
        <v>100</v>
      </c>
      <c r="D48" s="45">
        <v>100</v>
      </c>
      <c r="E48" s="45">
        <v>100</v>
      </c>
      <c r="F48" s="45">
        <v>100</v>
      </c>
      <c r="G48" s="45">
        <v>100</v>
      </c>
      <c r="H48" s="45">
        <v>100</v>
      </c>
      <c r="I48" s="45">
        <v>100</v>
      </c>
      <c r="J48" s="45">
        <v>78</v>
      </c>
      <c r="K48" s="45">
        <v>100</v>
      </c>
      <c r="L48" s="45">
        <v>100</v>
      </c>
      <c r="M48" s="45">
        <v>100</v>
      </c>
      <c r="N48" s="45">
        <v>100</v>
      </c>
      <c r="O48" s="62">
        <v>100</v>
      </c>
      <c r="P48" s="62">
        <v>82</v>
      </c>
      <c r="Q48" s="62">
        <v>100</v>
      </c>
      <c r="R48" s="62">
        <v>100</v>
      </c>
    </row>
    <row r="49" spans="1:18">
      <c r="A49" s="1" t="s">
        <v>146</v>
      </c>
      <c r="B49" s="1" t="s">
        <v>126</v>
      </c>
      <c r="C49" s="45">
        <v>0</v>
      </c>
      <c r="D49" s="45">
        <v>0</v>
      </c>
      <c r="E49" s="45">
        <v>101</v>
      </c>
      <c r="F49" s="45">
        <v>221</v>
      </c>
      <c r="G49" s="45">
        <v>49</v>
      </c>
      <c r="H49" s="45">
        <v>66</v>
      </c>
      <c r="I49" s="45">
        <v>77</v>
      </c>
      <c r="J49" s="45">
        <v>0</v>
      </c>
      <c r="K49" s="45">
        <v>0</v>
      </c>
      <c r="L49" s="45">
        <v>164</v>
      </c>
      <c r="M49" s="45">
        <v>0</v>
      </c>
      <c r="N49" s="45">
        <v>74</v>
      </c>
      <c r="O49" s="62">
        <v>0</v>
      </c>
      <c r="P49" s="62">
        <v>92</v>
      </c>
      <c r="Q49" s="62">
        <v>169</v>
      </c>
      <c r="R49" s="62">
        <v>279</v>
      </c>
    </row>
    <row r="50" spans="1:18">
      <c r="O50" s="62"/>
      <c r="P50" s="62"/>
      <c r="Q50" s="62"/>
      <c r="R50" s="62"/>
    </row>
    <row r="51" spans="1:18">
      <c r="A51" s="34" t="s">
        <v>191</v>
      </c>
      <c r="B51" s="3" t="str">
        <f>A51</f>
        <v>Bonava Nordic</v>
      </c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62"/>
      <c r="P51" s="62"/>
      <c r="Q51" s="62"/>
      <c r="R51" s="62"/>
    </row>
    <row r="52" spans="1:18">
      <c r="A52" s="1" t="s">
        <v>147</v>
      </c>
      <c r="B52" s="1" t="s">
        <v>37</v>
      </c>
      <c r="C52" s="45">
        <v>349</v>
      </c>
      <c r="D52" s="45">
        <v>670</v>
      </c>
      <c r="E52" s="45">
        <v>600</v>
      </c>
      <c r="F52" s="45">
        <v>1868</v>
      </c>
      <c r="G52" s="45">
        <v>799</v>
      </c>
      <c r="H52" s="45">
        <v>409</v>
      </c>
      <c r="I52" s="45">
        <v>720</v>
      </c>
      <c r="J52" s="45">
        <v>2072</v>
      </c>
      <c r="K52" s="45">
        <v>816</v>
      </c>
      <c r="L52" s="45">
        <v>658</v>
      </c>
      <c r="M52" s="45">
        <v>679</v>
      </c>
      <c r="N52" s="45">
        <v>2410</v>
      </c>
      <c r="O52" s="62">
        <v>463</v>
      </c>
      <c r="P52" s="62">
        <v>436</v>
      </c>
      <c r="Q52" s="62">
        <v>666</v>
      </c>
      <c r="R52" s="62">
        <v>1821</v>
      </c>
    </row>
    <row r="53" spans="1:18">
      <c r="A53" s="1" t="s">
        <v>148</v>
      </c>
      <c r="B53" s="1" t="s">
        <v>153</v>
      </c>
      <c r="C53" s="45">
        <v>-47</v>
      </c>
      <c r="D53" s="45">
        <v>19</v>
      </c>
      <c r="E53" s="45">
        <v>20</v>
      </c>
      <c r="F53" s="45">
        <v>204</v>
      </c>
      <c r="G53" s="45">
        <v>2</v>
      </c>
      <c r="H53" s="45">
        <v>-29</v>
      </c>
      <c r="I53" s="45">
        <v>-38</v>
      </c>
      <c r="J53" s="45">
        <v>42</v>
      </c>
      <c r="K53" s="45">
        <v>-64</v>
      </c>
      <c r="L53" s="45">
        <v>-48</v>
      </c>
      <c r="M53" s="45">
        <v>-27</v>
      </c>
      <c r="N53" s="45">
        <v>236</v>
      </c>
      <c r="O53" s="62">
        <v>-8</v>
      </c>
      <c r="P53" s="62">
        <v>-31</v>
      </c>
      <c r="Q53" s="62">
        <v>-13</v>
      </c>
      <c r="R53" s="62">
        <v>68</v>
      </c>
    </row>
    <row r="54" spans="1:18">
      <c r="A54" s="1" t="s">
        <v>193</v>
      </c>
      <c r="B54" s="1" t="s">
        <v>203</v>
      </c>
      <c r="C54" s="47">
        <v>-13.5</v>
      </c>
      <c r="D54" s="47">
        <v>2.9</v>
      </c>
      <c r="E54" s="47">
        <v>3.3</v>
      </c>
      <c r="F54" s="47">
        <v>10.9</v>
      </c>
      <c r="G54" s="47">
        <v>0.2</v>
      </c>
      <c r="H54" s="47">
        <v>-7.2</v>
      </c>
      <c r="I54" s="47">
        <v>-5.2</v>
      </c>
      <c r="J54" s="47">
        <v>2</v>
      </c>
      <c r="K54" s="47">
        <v>-7.8</v>
      </c>
      <c r="L54" s="47">
        <v>-7.4</v>
      </c>
      <c r="M54" s="47">
        <v>-4</v>
      </c>
      <c r="N54" s="47">
        <v>9.8000000000000007</v>
      </c>
      <c r="O54" s="67">
        <v>-1.8</v>
      </c>
      <c r="P54" s="67">
        <v>-7</v>
      </c>
      <c r="Q54" s="67">
        <v>-1.9</v>
      </c>
      <c r="R54" s="67">
        <v>3.7</v>
      </c>
    </row>
    <row r="55" spans="1:18">
      <c r="A55" s="1" t="s">
        <v>149</v>
      </c>
      <c r="B55" s="1" t="s">
        <v>154</v>
      </c>
      <c r="C55" s="45">
        <v>2467</v>
      </c>
      <c r="D55" s="45">
        <v>2730</v>
      </c>
      <c r="E55" s="45">
        <v>3117</v>
      </c>
      <c r="F55" s="45">
        <v>2986</v>
      </c>
      <c r="G55" s="45">
        <v>3705</v>
      </c>
      <c r="H55" s="45">
        <v>4032</v>
      </c>
      <c r="I55" s="45">
        <v>4239</v>
      </c>
      <c r="J55" s="45">
        <v>4152</v>
      </c>
      <c r="K55" s="45">
        <v>4739</v>
      </c>
      <c r="L55" s="45">
        <v>4543</v>
      </c>
      <c r="M55" s="45">
        <v>4355</v>
      </c>
      <c r="N55" s="45">
        <v>3427</v>
      </c>
      <c r="O55" s="62">
        <v>3745</v>
      </c>
      <c r="P55" s="62">
        <v>3682</v>
      </c>
      <c r="Q55" s="62">
        <v>4460</v>
      </c>
      <c r="R55" s="62">
        <v>3518</v>
      </c>
    </row>
    <row r="56" spans="1:18" ht="16.5">
      <c r="A56" s="1" t="s">
        <v>208</v>
      </c>
      <c r="B56" s="1" t="s">
        <v>174</v>
      </c>
      <c r="C56" s="47">
        <v>4.2</v>
      </c>
      <c r="D56" s="47">
        <v>6.4</v>
      </c>
      <c r="E56" s="47">
        <v>7.4</v>
      </c>
      <c r="F56" s="47">
        <v>7.1</v>
      </c>
      <c r="G56" s="47">
        <v>8</v>
      </c>
      <c r="H56" s="47">
        <v>5.8</v>
      </c>
      <c r="I56" s="47">
        <v>3.8</v>
      </c>
      <c r="J56" s="47">
        <v>-0.7</v>
      </c>
      <c r="K56" s="47">
        <v>-6</v>
      </c>
      <c r="L56" s="47">
        <v>-6.2</v>
      </c>
      <c r="M56" s="47">
        <v>-5.8</v>
      </c>
      <c r="N56" s="47">
        <v>2.2000000000000002</v>
      </c>
      <c r="O56" s="61">
        <v>3.6</v>
      </c>
      <c r="P56" s="61">
        <v>4.2</v>
      </c>
      <c r="Q56" s="61">
        <v>4.5999999999999996</v>
      </c>
      <c r="R56" s="61">
        <v>0.3</v>
      </c>
    </row>
    <row r="57" spans="1:18">
      <c r="A57" s="1" t="s">
        <v>210</v>
      </c>
      <c r="B57" s="1" t="s">
        <v>192</v>
      </c>
      <c r="C57" s="45">
        <v>293</v>
      </c>
      <c r="D57" s="45">
        <v>334</v>
      </c>
      <c r="E57" s="45">
        <v>353</v>
      </c>
      <c r="F57" s="45">
        <v>338</v>
      </c>
      <c r="G57" s="45">
        <v>388</v>
      </c>
      <c r="H57" s="45">
        <v>385</v>
      </c>
      <c r="I57" s="45">
        <v>405</v>
      </c>
      <c r="J57" s="45">
        <v>409</v>
      </c>
      <c r="K57" s="45">
        <v>397</v>
      </c>
      <c r="L57" s="45">
        <v>380</v>
      </c>
      <c r="M57" s="45">
        <v>374</v>
      </c>
      <c r="N57" s="45">
        <v>374</v>
      </c>
      <c r="O57" s="62">
        <v>357</v>
      </c>
      <c r="P57" s="62">
        <v>364</v>
      </c>
      <c r="Q57" s="62">
        <v>370</v>
      </c>
      <c r="R57" s="62">
        <v>369</v>
      </c>
    </row>
    <row r="58" spans="1:18">
      <c r="A58" s="1" t="s">
        <v>150</v>
      </c>
      <c r="B58" s="1" t="s">
        <v>155</v>
      </c>
      <c r="C58" s="45">
        <v>9600</v>
      </c>
      <c r="D58" s="45">
        <v>11300</v>
      </c>
      <c r="E58" s="45">
        <v>10700</v>
      </c>
      <c r="F58" s="45">
        <v>10000</v>
      </c>
      <c r="G58" s="45">
        <v>10400</v>
      </c>
      <c r="H58" s="45">
        <v>10300</v>
      </c>
      <c r="I58" s="45">
        <v>9900</v>
      </c>
      <c r="J58" s="45">
        <v>10600</v>
      </c>
      <c r="K58" s="45">
        <v>10100</v>
      </c>
      <c r="L58" s="45">
        <v>10000</v>
      </c>
      <c r="M58" s="45">
        <v>9900</v>
      </c>
      <c r="N58" s="45">
        <v>9100</v>
      </c>
      <c r="O58" s="62">
        <v>9000</v>
      </c>
      <c r="P58" s="62">
        <v>8600</v>
      </c>
      <c r="Q58" s="62">
        <v>8100</v>
      </c>
      <c r="R58" s="62">
        <v>7100</v>
      </c>
    </row>
    <row r="59" spans="1:18">
      <c r="A59" s="1" t="s">
        <v>139</v>
      </c>
      <c r="B59" s="1" t="s">
        <v>156</v>
      </c>
      <c r="C59" s="45">
        <v>5100</v>
      </c>
      <c r="D59" s="45">
        <v>6200</v>
      </c>
      <c r="E59" s="45">
        <v>6800</v>
      </c>
      <c r="F59" s="45">
        <v>6600</v>
      </c>
      <c r="G59" s="45">
        <v>6600</v>
      </c>
      <c r="H59" s="45">
        <v>6800</v>
      </c>
      <c r="I59" s="45">
        <v>6600</v>
      </c>
      <c r="J59" s="45">
        <v>6300</v>
      </c>
      <c r="K59" s="45">
        <v>5800</v>
      </c>
      <c r="L59" s="45">
        <v>4900</v>
      </c>
      <c r="M59" s="45">
        <v>4900</v>
      </c>
      <c r="N59" s="45">
        <v>4900</v>
      </c>
      <c r="O59" s="62">
        <v>4500</v>
      </c>
      <c r="P59" s="62">
        <v>4600</v>
      </c>
      <c r="Q59" s="62">
        <v>4500</v>
      </c>
      <c r="R59" s="62">
        <v>3900</v>
      </c>
    </row>
    <row r="60" spans="1:18">
      <c r="A60" s="1" t="s">
        <v>140</v>
      </c>
      <c r="B60" s="1" t="s">
        <v>157</v>
      </c>
      <c r="C60" s="45">
        <v>157</v>
      </c>
      <c r="D60" s="45">
        <v>182</v>
      </c>
      <c r="E60" s="45">
        <v>209</v>
      </c>
      <c r="F60" s="45">
        <v>336</v>
      </c>
      <c r="G60" s="45">
        <v>170</v>
      </c>
      <c r="H60" s="45">
        <v>197</v>
      </c>
      <c r="I60" s="45">
        <v>271</v>
      </c>
      <c r="J60" s="45">
        <v>268</v>
      </c>
      <c r="K60" s="45">
        <v>228</v>
      </c>
      <c r="L60" s="45">
        <v>150</v>
      </c>
      <c r="M60" s="45">
        <v>235</v>
      </c>
      <c r="N60" s="45">
        <v>314</v>
      </c>
      <c r="O60" s="62">
        <v>224</v>
      </c>
      <c r="P60" s="62">
        <v>193</v>
      </c>
      <c r="Q60" s="62">
        <v>138</v>
      </c>
      <c r="R60" s="62">
        <v>229</v>
      </c>
    </row>
    <row r="61" spans="1:18">
      <c r="A61" s="1" t="s">
        <v>207</v>
      </c>
      <c r="B61" s="1" t="s">
        <v>194</v>
      </c>
      <c r="C61" s="45">
        <v>418</v>
      </c>
      <c r="D61" s="45">
        <v>542</v>
      </c>
      <c r="E61" s="45">
        <v>558</v>
      </c>
      <c r="F61" s="45">
        <v>890</v>
      </c>
      <c r="G61" s="45">
        <v>461</v>
      </c>
      <c r="H61" s="45">
        <v>533</v>
      </c>
      <c r="I61" s="45">
        <v>777</v>
      </c>
      <c r="J61" s="45">
        <v>737</v>
      </c>
      <c r="K61" s="45">
        <v>635</v>
      </c>
      <c r="L61" s="45">
        <v>434</v>
      </c>
      <c r="M61" s="45">
        <v>855</v>
      </c>
      <c r="N61" s="45">
        <v>1169</v>
      </c>
      <c r="O61" s="62">
        <v>893</v>
      </c>
      <c r="P61" s="62">
        <v>656</v>
      </c>
      <c r="Q61" s="62">
        <v>452</v>
      </c>
      <c r="R61" s="62">
        <v>713</v>
      </c>
    </row>
    <row r="62" spans="1:18">
      <c r="A62" s="1" t="s">
        <v>141</v>
      </c>
      <c r="B62" s="1" t="s">
        <v>158</v>
      </c>
      <c r="C62" s="45">
        <v>0</v>
      </c>
      <c r="D62" s="45">
        <v>227</v>
      </c>
      <c r="E62" s="45">
        <v>198</v>
      </c>
      <c r="F62" s="45">
        <v>683</v>
      </c>
      <c r="G62" s="45">
        <v>53</v>
      </c>
      <c r="H62" s="45">
        <v>162</v>
      </c>
      <c r="I62" s="45">
        <v>251</v>
      </c>
      <c r="J62" s="45">
        <v>221</v>
      </c>
      <c r="K62" s="45">
        <v>96</v>
      </c>
      <c r="L62" s="45">
        <v>122</v>
      </c>
      <c r="M62" s="45">
        <v>49</v>
      </c>
      <c r="N62" s="45">
        <v>386</v>
      </c>
      <c r="O62" s="62">
        <v>128</v>
      </c>
      <c r="P62" s="62">
        <v>272</v>
      </c>
      <c r="Q62" s="62">
        <v>131</v>
      </c>
      <c r="R62" s="62">
        <v>248</v>
      </c>
    </row>
    <row r="63" spans="1:18">
      <c r="A63" s="1" t="s">
        <v>151</v>
      </c>
      <c r="B63" s="1" t="s">
        <v>123</v>
      </c>
      <c r="C63" s="45">
        <v>1173</v>
      </c>
      <c r="D63" s="45">
        <v>1272</v>
      </c>
      <c r="E63" s="45">
        <v>1357</v>
      </c>
      <c r="F63" s="45">
        <v>1531</v>
      </c>
      <c r="G63" s="45">
        <v>1316</v>
      </c>
      <c r="H63" s="45">
        <v>1447</v>
      </c>
      <c r="I63" s="45">
        <v>1547</v>
      </c>
      <c r="J63" s="45">
        <v>1080</v>
      </c>
      <c r="K63" s="45">
        <v>1040</v>
      </c>
      <c r="L63" s="45">
        <v>942</v>
      </c>
      <c r="M63" s="45">
        <v>950</v>
      </c>
      <c r="N63" s="45">
        <v>828</v>
      </c>
      <c r="O63" s="62">
        <v>880</v>
      </c>
      <c r="P63" s="62">
        <v>1056</v>
      </c>
      <c r="Q63" s="62">
        <v>1106</v>
      </c>
      <c r="R63" s="62">
        <v>1184</v>
      </c>
    </row>
    <row r="64" spans="1:18">
      <c r="A64" s="1" t="s">
        <v>190</v>
      </c>
      <c r="B64" s="1" t="s">
        <v>135</v>
      </c>
      <c r="C64" s="45">
        <v>59</v>
      </c>
      <c r="D64" s="45">
        <v>57</v>
      </c>
      <c r="E64" s="45">
        <v>61</v>
      </c>
      <c r="F64" s="45">
        <v>46</v>
      </c>
      <c r="G64" s="45">
        <v>48</v>
      </c>
      <c r="H64" s="45">
        <v>52</v>
      </c>
      <c r="I64" s="45">
        <v>55</v>
      </c>
      <c r="J64" s="45">
        <v>52</v>
      </c>
      <c r="K64" s="45">
        <v>57</v>
      </c>
      <c r="L64" s="45">
        <v>59</v>
      </c>
      <c r="M64" s="45">
        <v>71</v>
      </c>
      <c r="N64" s="45">
        <v>58</v>
      </c>
      <c r="O64" s="62">
        <v>64</v>
      </c>
      <c r="P64" s="62">
        <v>62</v>
      </c>
      <c r="Q64" s="62">
        <v>62</v>
      </c>
      <c r="R64" s="62">
        <v>63</v>
      </c>
    </row>
    <row r="65" spans="1:18">
      <c r="A65" s="1" t="s">
        <v>142</v>
      </c>
      <c r="B65" s="1" t="s">
        <v>159</v>
      </c>
      <c r="C65" s="45">
        <v>164</v>
      </c>
      <c r="D65" s="45">
        <v>143</v>
      </c>
      <c r="E65" s="45">
        <v>119</v>
      </c>
      <c r="F65" s="45">
        <v>461</v>
      </c>
      <c r="G65" s="45">
        <v>229</v>
      </c>
      <c r="H65" s="45">
        <v>76</v>
      </c>
      <c r="I65" s="45">
        <v>166</v>
      </c>
      <c r="J65" s="45">
        <v>544</v>
      </c>
      <c r="K65" s="45">
        <v>217</v>
      </c>
      <c r="L65" s="45">
        <v>173</v>
      </c>
      <c r="M65" s="45">
        <v>126</v>
      </c>
      <c r="N65" s="45">
        <v>503</v>
      </c>
      <c r="O65" s="62">
        <v>138</v>
      </c>
      <c r="P65" s="62">
        <v>122</v>
      </c>
      <c r="Q65" s="62">
        <v>100</v>
      </c>
      <c r="R65" s="62">
        <v>165</v>
      </c>
    </row>
    <row r="66" spans="1:18">
      <c r="A66" s="1" t="s">
        <v>144</v>
      </c>
      <c r="B66" s="1" t="s">
        <v>124</v>
      </c>
      <c r="C66" s="45">
        <v>0</v>
      </c>
      <c r="D66" s="45">
        <v>243</v>
      </c>
      <c r="E66" s="45">
        <v>247</v>
      </c>
      <c r="F66" s="45">
        <v>233</v>
      </c>
      <c r="G66" s="45">
        <v>0</v>
      </c>
      <c r="H66" s="45">
        <v>126</v>
      </c>
      <c r="I66" s="45">
        <v>174</v>
      </c>
      <c r="J66" s="45">
        <v>94</v>
      </c>
      <c r="K66" s="45">
        <v>0</v>
      </c>
      <c r="L66" s="45">
        <v>121</v>
      </c>
      <c r="M66" s="45">
        <v>154</v>
      </c>
      <c r="N66" s="45">
        <v>564</v>
      </c>
      <c r="O66" s="62">
        <v>72</v>
      </c>
      <c r="P66" s="62">
        <v>66</v>
      </c>
      <c r="Q66" s="62">
        <v>50</v>
      </c>
      <c r="R66" s="62">
        <v>274</v>
      </c>
    </row>
    <row r="67" spans="1:18">
      <c r="A67" s="1" t="s">
        <v>198</v>
      </c>
      <c r="B67" s="1" t="s">
        <v>197</v>
      </c>
      <c r="C67" s="45">
        <v>0</v>
      </c>
      <c r="D67" s="45">
        <v>324</v>
      </c>
      <c r="E67" s="45">
        <v>569</v>
      </c>
      <c r="F67" s="45">
        <v>426</v>
      </c>
      <c r="G67" s="45">
        <v>0</v>
      </c>
      <c r="H67" s="45">
        <v>211</v>
      </c>
      <c r="I67" s="45">
        <v>201</v>
      </c>
      <c r="J67" s="45">
        <v>198</v>
      </c>
      <c r="K67" s="45">
        <v>17</v>
      </c>
      <c r="L67" s="45">
        <v>427</v>
      </c>
      <c r="M67" s="45">
        <v>373</v>
      </c>
      <c r="N67" s="45">
        <v>1538</v>
      </c>
      <c r="O67" s="62">
        <v>6</v>
      </c>
      <c r="P67" s="62">
        <v>111</v>
      </c>
      <c r="Q67" s="62">
        <v>124</v>
      </c>
      <c r="R67" s="62">
        <v>1360</v>
      </c>
    </row>
    <row r="68" spans="1:18">
      <c r="A68" s="1" t="s">
        <v>145</v>
      </c>
      <c r="B68" s="1" t="s">
        <v>125</v>
      </c>
      <c r="C68" s="45">
        <v>0</v>
      </c>
      <c r="D68" s="45">
        <v>243</v>
      </c>
      <c r="E68" s="45">
        <v>247</v>
      </c>
      <c r="F68" s="45">
        <v>233</v>
      </c>
      <c r="G68" s="45">
        <v>0</v>
      </c>
      <c r="H68" s="45">
        <v>126</v>
      </c>
      <c r="I68" s="45">
        <v>174</v>
      </c>
      <c r="J68" s="45">
        <v>94</v>
      </c>
      <c r="K68" s="45">
        <v>0</v>
      </c>
      <c r="L68" s="45">
        <v>121</v>
      </c>
      <c r="M68" s="45">
        <v>154</v>
      </c>
      <c r="N68" s="45">
        <v>564</v>
      </c>
      <c r="O68" s="62">
        <v>72</v>
      </c>
      <c r="P68" s="62">
        <v>66</v>
      </c>
      <c r="Q68" s="62">
        <v>50</v>
      </c>
      <c r="R68" s="62">
        <v>274</v>
      </c>
    </row>
    <row r="69" spans="1:18">
      <c r="A69" s="1" t="s">
        <v>152</v>
      </c>
      <c r="B69" s="1" t="s">
        <v>127</v>
      </c>
      <c r="C69" s="45">
        <v>1019</v>
      </c>
      <c r="D69" s="45">
        <v>1126</v>
      </c>
      <c r="E69" s="45">
        <v>1149</v>
      </c>
      <c r="F69" s="45">
        <v>1026</v>
      </c>
      <c r="G69" s="45">
        <v>924</v>
      </c>
      <c r="H69" s="45">
        <v>994</v>
      </c>
      <c r="I69" s="45">
        <v>1062</v>
      </c>
      <c r="J69" s="45">
        <v>789</v>
      </c>
      <c r="K69" s="45">
        <v>674</v>
      </c>
      <c r="L69" s="45">
        <v>723</v>
      </c>
      <c r="M69" s="45">
        <v>764</v>
      </c>
      <c r="N69" s="45">
        <v>1027</v>
      </c>
      <c r="O69" s="62">
        <v>1095</v>
      </c>
      <c r="P69" s="62">
        <v>1161</v>
      </c>
      <c r="Q69" s="62">
        <v>1117</v>
      </c>
      <c r="R69" s="62">
        <v>987</v>
      </c>
    </row>
    <row r="70" spans="1:18">
      <c r="A70" s="1" t="s">
        <v>134</v>
      </c>
      <c r="B70" s="1" t="s">
        <v>135</v>
      </c>
      <c r="C70" s="45">
        <v>100</v>
      </c>
      <c r="D70" s="45">
        <v>100</v>
      </c>
      <c r="E70" s="45">
        <v>100</v>
      </c>
      <c r="F70" s="45">
        <v>100</v>
      </c>
      <c r="G70" s="45">
        <v>100</v>
      </c>
      <c r="H70" s="45">
        <v>100</v>
      </c>
      <c r="I70" s="45">
        <v>100</v>
      </c>
      <c r="J70" s="45">
        <v>100</v>
      </c>
      <c r="K70" s="45">
        <v>100</v>
      </c>
      <c r="L70" s="45">
        <v>100</v>
      </c>
      <c r="M70" s="45">
        <v>100</v>
      </c>
      <c r="N70" s="45">
        <v>100</v>
      </c>
      <c r="O70" s="62">
        <v>100</v>
      </c>
      <c r="P70" s="62">
        <v>100</v>
      </c>
      <c r="Q70" s="62">
        <v>100</v>
      </c>
      <c r="R70" s="62">
        <v>100</v>
      </c>
    </row>
    <row r="71" spans="1:18">
      <c r="A71" s="1" t="s">
        <v>146</v>
      </c>
      <c r="B71" s="1" t="s">
        <v>126</v>
      </c>
      <c r="C71" s="45">
        <v>0</v>
      </c>
      <c r="D71" s="45">
        <v>136</v>
      </c>
      <c r="E71" s="45">
        <v>224</v>
      </c>
      <c r="F71" s="45">
        <v>356</v>
      </c>
      <c r="G71" s="45">
        <v>102</v>
      </c>
      <c r="H71" s="45">
        <v>56</v>
      </c>
      <c r="I71" s="45">
        <v>106</v>
      </c>
      <c r="J71" s="45">
        <v>367</v>
      </c>
      <c r="K71" s="45">
        <v>115</v>
      </c>
      <c r="L71" s="45">
        <v>72</v>
      </c>
      <c r="M71" s="45">
        <v>113</v>
      </c>
      <c r="N71" s="45">
        <v>301</v>
      </c>
      <c r="O71" s="62">
        <v>0</v>
      </c>
      <c r="P71" s="62">
        <v>0</v>
      </c>
      <c r="Q71" s="62">
        <v>94</v>
      </c>
      <c r="R71" s="62">
        <v>404</v>
      </c>
    </row>
    <row r="72" spans="1:18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62"/>
      <c r="P72" s="62"/>
      <c r="Q72" s="62"/>
      <c r="R72" s="62"/>
    </row>
    <row r="73" spans="1:18">
      <c r="A73" s="34" t="s">
        <v>202</v>
      </c>
      <c r="B73" s="3" t="s">
        <v>206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62"/>
      <c r="P73" s="62"/>
      <c r="Q73" s="62"/>
      <c r="R73" s="62"/>
    </row>
    <row r="74" spans="1:18">
      <c r="A74" s="1" t="s">
        <v>147</v>
      </c>
      <c r="B74" s="1" t="s">
        <v>37</v>
      </c>
      <c r="C74" s="45">
        <v>160</v>
      </c>
      <c r="D74" s="45">
        <v>96</v>
      </c>
      <c r="E74" s="45">
        <v>137</v>
      </c>
      <c r="F74" s="45">
        <v>415</v>
      </c>
      <c r="G74" s="45">
        <v>547</v>
      </c>
      <c r="H74" s="45">
        <v>207</v>
      </c>
      <c r="I74" s="45">
        <v>215</v>
      </c>
      <c r="J74" s="45">
        <v>282</v>
      </c>
      <c r="K74" s="45">
        <v>241</v>
      </c>
      <c r="L74" s="45">
        <v>224</v>
      </c>
      <c r="M74" s="45">
        <v>248</v>
      </c>
      <c r="N74" s="45">
        <v>726</v>
      </c>
      <c r="O74" s="62">
        <v>356</v>
      </c>
      <c r="P74" s="62">
        <v>280</v>
      </c>
      <c r="Q74" s="62">
        <v>148</v>
      </c>
      <c r="R74" s="62">
        <v>718</v>
      </c>
    </row>
    <row r="75" spans="1:18">
      <c r="A75" s="1" t="s">
        <v>148</v>
      </c>
      <c r="B75" s="1" t="s">
        <v>153</v>
      </c>
      <c r="C75" s="45">
        <v>20</v>
      </c>
      <c r="D75" s="45">
        <v>8</v>
      </c>
      <c r="E75" s="45">
        <v>8</v>
      </c>
      <c r="F75" s="45">
        <v>72</v>
      </c>
      <c r="G75" s="45">
        <v>105</v>
      </c>
      <c r="H75" s="45">
        <v>33</v>
      </c>
      <c r="I75" s="45">
        <v>24</v>
      </c>
      <c r="J75" s="45">
        <v>33</v>
      </c>
      <c r="K75" s="45">
        <v>28</v>
      </c>
      <c r="L75" s="45">
        <v>24</v>
      </c>
      <c r="M75" s="45">
        <v>31</v>
      </c>
      <c r="N75" s="45">
        <v>152</v>
      </c>
      <c r="O75" s="62">
        <v>65</v>
      </c>
      <c r="P75" s="62">
        <v>38</v>
      </c>
      <c r="Q75" s="62">
        <v>10</v>
      </c>
      <c r="R75" s="62">
        <v>124</v>
      </c>
    </row>
    <row r="76" spans="1:18">
      <c r="A76" s="1" t="s">
        <v>193</v>
      </c>
      <c r="B76" s="1" t="s">
        <v>204</v>
      </c>
      <c r="C76" s="47">
        <v>12.2</v>
      </c>
      <c r="D76" s="47">
        <v>8.6999999999999993</v>
      </c>
      <c r="E76" s="47">
        <v>5.7</v>
      </c>
      <c r="F76" s="47">
        <v>17.399999999999999</v>
      </c>
      <c r="G76" s="47">
        <v>19.2</v>
      </c>
      <c r="H76" s="47">
        <v>15.8</v>
      </c>
      <c r="I76" s="47">
        <v>11.3</v>
      </c>
      <c r="J76" s="47">
        <v>11.5</v>
      </c>
      <c r="K76" s="47">
        <v>11.7</v>
      </c>
      <c r="L76" s="47">
        <v>10.8</v>
      </c>
      <c r="M76" s="47">
        <v>12.6</v>
      </c>
      <c r="N76" s="47">
        <v>21</v>
      </c>
      <c r="O76" s="61">
        <v>18.2</v>
      </c>
      <c r="P76" s="61">
        <v>13.6</v>
      </c>
      <c r="Q76" s="61">
        <v>6.4</v>
      </c>
      <c r="R76" s="61">
        <v>17.3</v>
      </c>
    </row>
    <row r="77" spans="1:18">
      <c r="A77" s="1" t="s">
        <v>149</v>
      </c>
      <c r="B77" s="1" t="s">
        <v>154</v>
      </c>
      <c r="C77" s="45">
        <v>1370</v>
      </c>
      <c r="D77" s="45">
        <v>1350</v>
      </c>
      <c r="E77" s="45">
        <v>1188</v>
      </c>
      <c r="F77" s="45">
        <v>1118</v>
      </c>
      <c r="G77" s="45">
        <v>1187</v>
      </c>
      <c r="H77" s="45">
        <v>1270</v>
      </c>
      <c r="I77" s="45">
        <v>1300</v>
      </c>
      <c r="J77" s="45">
        <v>1367</v>
      </c>
      <c r="K77" s="45">
        <v>1363</v>
      </c>
      <c r="L77" s="45">
        <v>1326</v>
      </c>
      <c r="M77" s="45">
        <v>1226</v>
      </c>
      <c r="N77" s="45">
        <v>1126</v>
      </c>
      <c r="O77" s="62">
        <v>1215</v>
      </c>
      <c r="P77" s="62">
        <v>1282</v>
      </c>
      <c r="Q77" s="62">
        <v>1426</v>
      </c>
      <c r="R77" s="62">
        <v>1562</v>
      </c>
    </row>
    <row r="78" spans="1:18" ht="16.5">
      <c r="A78" s="1" t="s">
        <v>208</v>
      </c>
      <c r="B78" s="1" t="s">
        <v>174</v>
      </c>
      <c r="C78" s="47">
        <v>9.8000000000000007</v>
      </c>
      <c r="D78" s="47">
        <v>8.6999999999999993</v>
      </c>
      <c r="E78" s="47">
        <v>8.1999999999999993</v>
      </c>
      <c r="F78" s="47">
        <v>8.4</v>
      </c>
      <c r="G78" s="47">
        <v>15.5</v>
      </c>
      <c r="H78" s="47">
        <v>17.899999999999999</v>
      </c>
      <c r="I78" s="47">
        <v>19.399999999999999</v>
      </c>
      <c r="J78" s="47">
        <v>15.8</v>
      </c>
      <c r="K78" s="47">
        <v>9.5</v>
      </c>
      <c r="L78" s="47">
        <v>8.6999999999999993</v>
      </c>
      <c r="M78" s="47">
        <v>9.4</v>
      </c>
      <c r="N78" s="47">
        <v>19.100000000000001</v>
      </c>
      <c r="O78" s="61">
        <v>22.4</v>
      </c>
      <c r="P78" s="61">
        <v>23.6</v>
      </c>
      <c r="Q78" s="61">
        <v>21.6</v>
      </c>
      <c r="R78" s="61">
        <v>18.5</v>
      </c>
    </row>
    <row r="79" spans="1:18">
      <c r="A79" s="1" t="s">
        <v>210</v>
      </c>
      <c r="B79" s="1" t="s">
        <v>192</v>
      </c>
      <c r="C79" s="45">
        <v>356</v>
      </c>
      <c r="D79" s="45">
        <v>374</v>
      </c>
      <c r="E79" s="45">
        <v>387</v>
      </c>
      <c r="F79" s="45">
        <v>400</v>
      </c>
      <c r="G79" s="45">
        <v>447</v>
      </c>
      <c r="H79" s="45">
        <v>450</v>
      </c>
      <c r="I79" s="45">
        <v>463</v>
      </c>
      <c r="J79" s="45">
        <v>473</v>
      </c>
      <c r="K79" s="43">
        <v>513</v>
      </c>
      <c r="L79" s="43">
        <v>514</v>
      </c>
      <c r="M79" s="43">
        <v>507</v>
      </c>
      <c r="N79" s="43">
        <v>524</v>
      </c>
      <c r="O79" s="62">
        <v>504</v>
      </c>
      <c r="P79" s="62">
        <v>514</v>
      </c>
      <c r="Q79" s="62">
        <v>527</v>
      </c>
      <c r="R79" s="62">
        <v>544.79999999999995</v>
      </c>
    </row>
    <row r="80" spans="1:18">
      <c r="A80" s="1" t="s">
        <v>150</v>
      </c>
      <c r="B80" s="1" t="s">
        <v>155</v>
      </c>
      <c r="C80" s="45">
        <v>6200</v>
      </c>
      <c r="D80" s="45">
        <v>6100</v>
      </c>
      <c r="E80" s="45">
        <v>5400</v>
      </c>
      <c r="F80" s="45">
        <v>5800</v>
      </c>
      <c r="G80" s="45">
        <v>5300</v>
      </c>
      <c r="H80" s="45">
        <v>5900</v>
      </c>
      <c r="I80" s="45">
        <v>5900</v>
      </c>
      <c r="J80" s="45">
        <v>6500</v>
      </c>
      <c r="K80" s="45">
        <v>6900</v>
      </c>
      <c r="L80" s="45">
        <v>7000</v>
      </c>
      <c r="M80" s="45">
        <v>7000</v>
      </c>
      <c r="N80" s="45">
        <v>6700</v>
      </c>
      <c r="O80" s="62">
        <v>7600</v>
      </c>
      <c r="P80" s="62">
        <v>9200</v>
      </c>
      <c r="Q80" s="62">
        <v>10400</v>
      </c>
      <c r="R80" s="62">
        <v>10300</v>
      </c>
    </row>
    <row r="81" spans="1:18">
      <c r="A81" s="1" t="s">
        <v>139</v>
      </c>
      <c r="B81" s="1" t="s">
        <v>156</v>
      </c>
      <c r="C81" s="45">
        <v>800</v>
      </c>
      <c r="D81" s="45">
        <v>700</v>
      </c>
      <c r="E81" s="45">
        <v>700</v>
      </c>
      <c r="F81" s="45">
        <v>900</v>
      </c>
      <c r="G81" s="45">
        <v>1600</v>
      </c>
      <c r="H81" s="45">
        <v>1300</v>
      </c>
      <c r="I81" s="45">
        <v>1300</v>
      </c>
      <c r="J81" s="45">
        <v>1400</v>
      </c>
      <c r="K81" s="45">
        <v>1300</v>
      </c>
      <c r="L81" s="45">
        <v>1300</v>
      </c>
      <c r="M81" s="45">
        <v>1000</v>
      </c>
      <c r="N81" s="45">
        <v>2100</v>
      </c>
      <c r="O81" s="62">
        <v>2600</v>
      </c>
      <c r="P81" s="62">
        <v>4200</v>
      </c>
      <c r="Q81" s="62">
        <v>5200</v>
      </c>
      <c r="R81" s="62">
        <v>4700</v>
      </c>
    </row>
    <row r="82" spans="1:18">
      <c r="A82" s="1" t="s">
        <v>140</v>
      </c>
      <c r="B82" s="1" t="s">
        <v>157</v>
      </c>
      <c r="C82" s="45">
        <v>293</v>
      </c>
      <c r="D82" s="45">
        <v>325</v>
      </c>
      <c r="E82" s="45">
        <v>342</v>
      </c>
      <c r="F82" s="45">
        <v>266</v>
      </c>
      <c r="G82" s="45">
        <v>307</v>
      </c>
      <c r="H82" s="45">
        <v>244</v>
      </c>
      <c r="I82" s="45">
        <v>239</v>
      </c>
      <c r="J82" s="45">
        <v>318</v>
      </c>
      <c r="K82" s="45">
        <v>245</v>
      </c>
      <c r="L82" s="45">
        <v>135</v>
      </c>
      <c r="M82" s="45">
        <v>292</v>
      </c>
      <c r="N82" s="45">
        <v>357</v>
      </c>
      <c r="O82" s="62">
        <v>391</v>
      </c>
      <c r="P82" s="62">
        <v>506</v>
      </c>
      <c r="Q82" s="62">
        <v>307</v>
      </c>
      <c r="R82" s="62">
        <v>323</v>
      </c>
    </row>
    <row r="83" spans="1:18">
      <c r="A83" s="1" t="s">
        <v>207</v>
      </c>
      <c r="B83" s="1" t="s">
        <v>194</v>
      </c>
      <c r="C83" s="45">
        <v>318</v>
      </c>
      <c r="D83" s="45">
        <v>305</v>
      </c>
      <c r="E83" s="45">
        <v>414</v>
      </c>
      <c r="F83" s="45">
        <v>220</v>
      </c>
      <c r="G83" s="45">
        <v>326</v>
      </c>
      <c r="H83" s="45">
        <v>294</v>
      </c>
      <c r="I83" s="45">
        <v>314</v>
      </c>
      <c r="J83" s="45">
        <v>389</v>
      </c>
      <c r="K83" s="45">
        <v>312</v>
      </c>
      <c r="L83" s="45">
        <v>153</v>
      </c>
      <c r="M83" s="45">
        <v>298</v>
      </c>
      <c r="N83" s="45">
        <v>360</v>
      </c>
      <c r="O83" s="62">
        <v>405</v>
      </c>
      <c r="P83" s="62">
        <v>520</v>
      </c>
      <c r="Q83" s="62">
        <v>393</v>
      </c>
      <c r="R83" s="62">
        <v>411.06860000000012</v>
      </c>
    </row>
    <row r="84" spans="1:18">
      <c r="A84" s="1" t="s">
        <v>141</v>
      </c>
      <c r="B84" s="1" t="s">
        <v>158</v>
      </c>
      <c r="C84" s="45">
        <v>45</v>
      </c>
      <c r="D84" s="45">
        <v>293</v>
      </c>
      <c r="E84" s="45">
        <v>500</v>
      </c>
      <c r="F84" s="45">
        <v>99</v>
      </c>
      <c r="G84" s="45">
        <v>591</v>
      </c>
      <c r="H84" s="45">
        <v>129</v>
      </c>
      <c r="I84" s="45">
        <v>239</v>
      </c>
      <c r="J84" s="45">
        <v>342</v>
      </c>
      <c r="K84" s="45">
        <v>179</v>
      </c>
      <c r="L84" s="45">
        <v>0</v>
      </c>
      <c r="M84" s="45">
        <v>253</v>
      </c>
      <c r="N84" s="45">
        <v>1103</v>
      </c>
      <c r="O84" s="62">
        <v>0</v>
      </c>
      <c r="P84" s="62">
        <v>266</v>
      </c>
      <c r="Q84" s="62">
        <v>285</v>
      </c>
      <c r="R84" s="62">
        <v>347</v>
      </c>
    </row>
    <row r="85" spans="1:18">
      <c r="A85" s="1" t="s">
        <v>151</v>
      </c>
      <c r="B85" s="1" t="s">
        <v>123</v>
      </c>
      <c r="C85" s="45">
        <v>1382</v>
      </c>
      <c r="D85" s="45">
        <v>1627</v>
      </c>
      <c r="E85" s="45">
        <v>2041</v>
      </c>
      <c r="F85" s="45">
        <v>1454</v>
      </c>
      <c r="G85" s="45">
        <v>1669</v>
      </c>
      <c r="H85" s="45">
        <v>1798</v>
      </c>
      <c r="I85" s="45">
        <v>1851</v>
      </c>
      <c r="J85" s="45">
        <v>1753</v>
      </c>
      <c r="K85" s="45">
        <v>1816</v>
      </c>
      <c r="L85" s="45">
        <v>1568</v>
      </c>
      <c r="M85" s="45">
        <v>1340</v>
      </c>
      <c r="N85" s="45">
        <v>2071</v>
      </c>
      <c r="O85" s="62">
        <v>1737</v>
      </c>
      <c r="P85" s="62">
        <v>1892</v>
      </c>
      <c r="Q85" s="62">
        <v>1851</v>
      </c>
      <c r="R85" s="62">
        <v>1803</v>
      </c>
    </row>
    <row r="86" spans="1:18">
      <c r="A86" s="1" t="s">
        <v>190</v>
      </c>
      <c r="B86" s="1" t="s">
        <v>135</v>
      </c>
      <c r="C86" s="45">
        <v>50</v>
      </c>
      <c r="D86" s="45">
        <v>58</v>
      </c>
      <c r="E86" s="45">
        <v>58</v>
      </c>
      <c r="F86" s="45">
        <v>58</v>
      </c>
      <c r="G86" s="45">
        <v>43</v>
      </c>
      <c r="H86" s="45">
        <v>52</v>
      </c>
      <c r="I86" s="45">
        <v>54</v>
      </c>
      <c r="J86" s="45">
        <v>53</v>
      </c>
      <c r="K86" s="45">
        <v>60</v>
      </c>
      <c r="L86" s="45">
        <v>64</v>
      </c>
      <c r="M86" s="45">
        <v>61</v>
      </c>
      <c r="N86" s="45">
        <v>37</v>
      </c>
      <c r="O86" s="62">
        <v>45</v>
      </c>
      <c r="P86" s="62">
        <v>60</v>
      </c>
      <c r="Q86" s="62">
        <v>59</v>
      </c>
      <c r="R86" s="62">
        <v>56.849694952856346</v>
      </c>
    </row>
    <row r="87" spans="1:18">
      <c r="A87" s="1" t="s">
        <v>142</v>
      </c>
      <c r="B87" s="1" t="s">
        <v>159</v>
      </c>
      <c r="C87" s="45">
        <v>124</v>
      </c>
      <c r="D87" s="45">
        <v>76</v>
      </c>
      <c r="E87" s="45">
        <v>108</v>
      </c>
      <c r="F87" s="45">
        <v>323</v>
      </c>
      <c r="G87" s="45">
        <v>519</v>
      </c>
      <c r="H87" s="45">
        <v>192</v>
      </c>
      <c r="I87" s="45">
        <v>190</v>
      </c>
      <c r="J87" s="45">
        <v>276</v>
      </c>
      <c r="K87" s="45">
        <v>167</v>
      </c>
      <c r="L87" s="45">
        <v>226</v>
      </c>
      <c r="M87" s="45">
        <v>239</v>
      </c>
      <c r="N87" s="45">
        <v>635</v>
      </c>
      <c r="O87" s="62">
        <v>309</v>
      </c>
      <c r="P87" s="62">
        <v>271</v>
      </c>
      <c r="Q87" s="62">
        <v>141</v>
      </c>
      <c r="R87" s="62">
        <v>502</v>
      </c>
    </row>
    <row r="88" spans="1:18">
      <c r="A88" s="1" t="s">
        <v>144</v>
      </c>
      <c r="B88" s="1" t="s">
        <v>124</v>
      </c>
      <c r="C88" s="45">
        <v>0</v>
      </c>
      <c r="D88" s="45">
        <v>0</v>
      </c>
      <c r="E88" s="45">
        <v>0</v>
      </c>
      <c r="F88" s="45">
        <v>84</v>
      </c>
      <c r="G88" s="45">
        <v>0</v>
      </c>
      <c r="H88" s="45">
        <v>0</v>
      </c>
      <c r="I88" s="45">
        <v>0</v>
      </c>
      <c r="J88" s="45">
        <v>80</v>
      </c>
      <c r="K88" s="45">
        <v>0</v>
      </c>
      <c r="L88" s="45">
        <v>0</v>
      </c>
      <c r="M88" s="45">
        <v>0</v>
      </c>
      <c r="N88" s="45">
        <v>0</v>
      </c>
      <c r="O88" s="62">
        <v>0</v>
      </c>
      <c r="P88" s="62">
        <v>0</v>
      </c>
      <c r="Q88" s="62">
        <v>0</v>
      </c>
      <c r="R88" s="62">
        <v>0</v>
      </c>
    </row>
    <row r="89" spans="1:18">
      <c r="A89" s="1" t="s">
        <v>198</v>
      </c>
      <c r="B89" s="1" t="s">
        <v>197</v>
      </c>
      <c r="C89" s="45">
        <v>0</v>
      </c>
      <c r="D89" s="45">
        <v>0</v>
      </c>
      <c r="E89" s="45">
        <v>0</v>
      </c>
      <c r="F89" s="45">
        <v>71</v>
      </c>
      <c r="G89" s="45">
        <v>0</v>
      </c>
      <c r="H89" s="45">
        <v>0</v>
      </c>
      <c r="I89" s="45">
        <v>0</v>
      </c>
      <c r="J89" s="45">
        <v>73</v>
      </c>
      <c r="K89" s="45">
        <v>3</v>
      </c>
      <c r="L89" s="45">
        <v>0</v>
      </c>
      <c r="M89" s="45">
        <v>0</v>
      </c>
      <c r="N89" s="45">
        <v>0</v>
      </c>
      <c r="O89" s="62">
        <v>4</v>
      </c>
      <c r="P89" s="62">
        <v>-1</v>
      </c>
      <c r="Q89" s="62">
        <v>0</v>
      </c>
      <c r="R89" s="62">
        <v>0</v>
      </c>
    </row>
    <row r="90" spans="1:18">
      <c r="A90" s="1" t="s">
        <v>145</v>
      </c>
      <c r="B90" s="1" t="s">
        <v>125</v>
      </c>
      <c r="C90" s="45">
        <v>0</v>
      </c>
      <c r="D90" s="45">
        <v>0</v>
      </c>
      <c r="E90" s="45">
        <v>0</v>
      </c>
      <c r="F90" s="45">
        <v>84</v>
      </c>
      <c r="G90" s="45">
        <v>0</v>
      </c>
      <c r="H90" s="45">
        <v>0</v>
      </c>
      <c r="I90" s="45">
        <v>0</v>
      </c>
      <c r="J90" s="45">
        <v>80</v>
      </c>
      <c r="K90" s="45">
        <v>0</v>
      </c>
      <c r="L90" s="45">
        <v>0</v>
      </c>
      <c r="M90" s="45">
        <v>0</v>
      </c>
      <c r="N90" s="45">
        <v>0</v>
      </c>
      <c r="O90" s="62">
        <v>0</v>
      </c>
      <c r="P90" s="62">
        <v>0</v>
      </c>
      <c r="Q90" s="62">
        <v>0</v>
      </c>
      <c r="R90" s="62">
        <v>195</v>
      </c>
    </row>
    <row r="91" spans="1:18">
      <c r="A91" s="1" t="s">
        <v>152</v>
      </c>
      <c r="B91" s="1" t="s">
        <v>127</v>
      </c>
      <c r="C91" s="45">
        <v>0</v>
      </c>
      <c r="D91" s="45">
        <v>0</v>
      </c>
      <c r="E91" s="45">
        <v>0</v>
      </c>
      <c r="F91" s="45">
        <v>84</v>
      </c>
      <c r="G91" s="45">
        <v>84</v>
      </c>
      <c r="H91" s="45">
        <v>84</v>
      </c>
      <c r="I91" s="45">
        <v>84</v>
      </c>
      <c r="J91" s="45">
        <v>164</v>
      </c>
      <c r="K91" s="45">
        <v>164</v>
      </c>
      <c r="L91" s="45">
        <v>164</v>
      </c>
      <c r="M91" s="45">
        <v>164</v>
      </c>
      <c r="N91" s="45">
        <v>164</v>
      </c>
      <c r="O91" s="62">
        <v>164</v>
      </c>
      <c r="P91" s="62">
        <v>164</v>
      </c>
      <c r="Q91" s="62">
        <v>164</v>
      </c>
      <c r="R91" s="62">
        <v>195</v>
      </c>
    </row>
    <row r="92" spans="1:18">
      <c r="A92" s="1" t="s">
        <v>134</v>
      </c>
      <c r="B92" s="1" t="s">
        <v>135</v>
      </c>
      <c r="C92" s="45">
        <v>0</v>
      </c>
      <c r="D92" s="45">
        <v>0</v>
      </c>
      <c r="E92" s="45">
        <v>0</v>
      </c>
      <c r="F92" s="45">
        <v>100</v>
      </c>
      <c r="G92" s="45">
        <v>100</v>
      </c>
      <c r="H92" s="45">
        <v>100</v>
      </c>
      <c r="I92" s="45">
        <v>100</v>
      </c>
      <c r="J92" s="45">
        <v>100</v>
      </c>
      <c r="K92" s="45">
        <v>100</v>
      </c>
      <c r="L92" s="45">
        <v>100</v>
      </c>
      <c r="M92" s="45">
        <v>100</v>
      </c>
      <c r="N92" s="45">
        <v>100</v>
      </c>
      <c r="O92" s="62">
        <v>100</v>
      </c>
      <c r="P92" s="62">
        <v>100</v>
      </c>
      <c r="Q92" s="62">
        <v>100</v>
      </c>
      <c r="R92" s="62">
        <v>0</v>
      </c>
    </row>
    <row r="93" spans="1:18">
      <c r="A93" s="1" t="s">
        <v>146</v>
      </c>
      <c r="B93" s="1" t="s">
        <v>126</v>
      </c>
      <c r="C93" s="45">
        <v>0</v>
      </c>
      <c r="D93" s="45">
        <v>0</v>
      </c>
      <c r="E93" s="45">
        <v>0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0</v>
      </c>
      <c r="L93" s="45">
        <v>0</v>
      </c>
      <c r="M93" s="45">
        <v>0</v>
      </c>
      <c r="N93" s="45">
        <v>0</v>
      </c>
      <c r="O93" s="62">
        <v>0</v>
      </c>
      <c r="P93" s="62">
        <v>0</v>
      </c>
      <c r="Q93" s="62">
        <v>0</v>
      </c>
      <c r="R93" s="62">
        <v>164</v>
      </c>
    </row>
    <row r="94" spans="1:18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62"/>
      <c r="P94" s="62"/>
      <c r="Q94" s="62"/>
      <c r="R94" s="62"/>
    </row>
    <row r="95" spans="1:18" ht="14.5">
      <c r="A95" s="29" t="s">
        <v>161</v>
      </c>
      <c r="B95" s="29" t="s">
        <v>162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62"/>
      <c r="P95" s="62"/>
      <c r="Q95" s="62"/>
      <c r="R95" s="62"/>
    </row>
    <row r="96" spans="1:18"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62"/>
      <c r="P96" s="62"/>
      <c r="Q96" s="62"/>
      <c r="R96" s="62"/>
    </row>
    <row r="97" spans="1:18">
      <c r="A97" s="3" t="s">
        <v>179</v>
      </c>
      <c r="B97" s="3" t="s">
        <v>179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62"/>
      <c r="P97" s="62"/>
      <c r="Q97" s="62"/>
      <c r="R97" s="62"/>
    </row>
    <row r="98" spans="1:18">
      <c r="A98" s="1" t="s">
        <v>0</v>
      </c>
      <c r="B98" s="1" t="s">
        <v>37</v>
      </c>
      <c r="C98" s="45">
        <v>1639</v>
      </c>
      <c r="D98" s="45">
        <v>2773</v>
      </c>
      <c r="E98" s="45">
        <v>3391</v>
      </c>
      <c r="F98" s="45">
        <v>6206</v>
      </c>
      <c r="G98" s="45">
        <v>2837</v>
      </c>
      <c r="H98" s="45">
        <v>2758</v>
      </c>
      <c r="I98" s="45">
        <v>3380</v>
      </c>
      <c r="J98" s="45">
        <v>6499</v>
      </c>
      <c r="K98" s="45">
        <v>2949</v>
      </c>
      <c r="L98" s="45">
        <v>3537</v>
      </c>
      <c r="M98" s="45">
        <v>2958</v>
      </c>
      <c r="N98" s="45">
        <v>7553</v>
      </c>
      <c r="O98" s="62">
        <v>1845</v>
      </c>
      <c r="P98" s="62">
        <v>3379</v>
      </c>
      <c r="Q98" s="62">
        <v>3618</v>
      </c>
      <c r="R98" s="62">
        <v>6649</v>
      </c>
    </row>
    <row r="99" spans="1:18">
      <c r="A99" s="1" t="s">
        <v>225</v>
      </c>
      <c r="B99" s="1" t="s">
        <v>153</v>
      </c>
      <c r="C99" s="49">
        <v>43</v>
      </c>
      <c r="D99" s="49">
        <v>306</v>
      </c>
      <c r="E99" s="49">
        <v>406</v>
      </c>
      <c r="F99" s="49">
        <v>899</v>
      </c>
      <c r="G99" s="49">
        <v>165</v>
      </c>
      <c r="H99" s="49">
        <v>182</v>
      </c>
      <c r="I99" s="49">
        <v>162</v>
      </c>
      <c r="J99" s="49">
        <v>534</v>
      </c>
      <c r="K99" s="49">
        <v>31</v>
      </c>
      <c r="L99" s="49">
        <v>56</v>
      </c>
      <c r="M99" s="49">
        <v>125</v>
      </c>
      <c r="N99" s="49">
        <v>910</v>
      </c>
      <c r="O99" s="62">
        <v>25</v>
      </c>
      <c r="P99" s="62">
        <v>257</v>
      </c>
      <c r="Q99" s="62">
        <v>293</v>
      </c>
      <c r="R99" s="62">
        <v>660</v>
      </c>
    </row>
    <row r="100" spans="1:18">
      <c r="A100" s="1" t="s">
        <v>226</v>
      </c>
      <c r="B100" s="1" t="s">
        <v>205</v>
      </c>
      <c r="C100" s="44">
        <v>2.6</v>
      </c>
      <c r="D100" s="44">
        <v>11</v>
      </c>
      <c r="E100" s="44">
        <v>12</v>
      </c>
      <c r="F100" s="44">
        <v>14.5</v>
      </c>
      <c r="G100" s="44">
        <v>5.8</v>
      </c>
      <c r="H100" s="44">
        <v>6.6</v>
      </c>
      <c r="I100" s="44">
        <v>4.8</v>
      </c>
      <c r="J100" s="44">
        <v>8.1999999999999993</v>
      </c>
      <c r="K100" s="44">
        <v>1.1000000000000001</v>
      </c>
      <c r="L100" s="44">
        <v>1.6</v>
      </c>
      <c r="M100" s="44">
        <v>4.2</v>
      </c>
      <c r="N100" s="44">
        <v>12</v>
      </c>
      <c r="O100" s="61">
        <v>1.4</v>
      </c>
      <c r="P100" s="61">
        <v>7.6</v>
      </c>
      <c r="Q100" s="61">
        <v>8.1</v>
      </c>
      <c r="R100" s="61">
        <v>9.9</v>
      </c>
    </row>
    <row r="101" spans="1:18">
      <c r="A101" s="1" t="s">
        <v>160</v>
      </c>
      <c r="B101" s="1" t="s">
        <v>154</v>
      </c>
      <c r="C101" s="45">
        <v>12023</v>
      </c>
      <c r="D101" s="45">
        <v>12364</v>
      </c>
      <c r="E101" s="45">
        <v>13696</v>
      </c>
      <c r="F101" s="45">
        <v>13332</v>
      </c>
      <c r="G101" s="45">
        <v>14998</v>
      </c>
      <c r="H101" s="45">
        <v>14833</v>
      </c>
      <c r="I101" s="45">
        <v>14798</v>
      </c>
      <c r="J101" s="45">
        <v>14933</v>
      </c>
      <c r="K101" s="45">
        <v>15043</v>
      </c>
      <c r="L101" s="45">
        <v>13679</v>
      </c>
      <c r="M101" s="45">
        <v>13472</v>
      </c>
      <c r="N101" s="45">
        <v>12641</v>
      </c>
      <c r="O101" s="62">
        <v>12315</v>
      </c>
      <c r="P101" s="62">
        <v>12514</v>
      </c>
      <c r="Q101" s="62">
        <v>12704</v>
      </c>
      <c r="R101" s="62">
        <v>12794</v>
      </c>
    </row>
    <row r="102" spans="1:18" ht="16.5">
      <c r="A102" s="1" t="s">
        <v>224</v>
      </c>
      <c r="B102" s="1" t="s">
        <v>174</v>
      </c>
      <c r="C102" s="50">
        <v>12.2</v>
      </c>
      <c r="D102" s="50">
        <v>11.3</v>
      </c>
      <c r="E102" s="50">
        <v>12.4</v>
      </c>
      <c r="F102" s="50">
        <v>12.8</v>
      </c>
      <c r="G102" s="50">
        <v>13.2</v>
      </c>
      <c r="H102" s="50">
        <v>11.8</v>
      </c>
      <c r="I102" s="50">
        <v>9.6999999999999993</v>
      </c>
      <c r="J102" s="50">
        <v>6.4</v>
      </c>
      <c r="K102" s="50">
        <v>7</v>
      </c>
      <c r="L102" s="50">
        <v>6.2</v>
      </c>
      <c r="M102" s="50">
        <v>6.1</v>
      </c>
      <c r="N102" s="50">
        <v>7.9</v>
      </c>
      <c r="O102" s="61">
        <v>8.1999999999999993</v>
      </c>
      <c r="P102" s="61">
        <v>10</v>
      </c>
      <c r="Q102" s="61">
        <v>11.5</v>
      </c>
      <c r="R102" s="61">
        <v>9.6</v>
      </c>
    </row>
    <row r="103" spans="1:18">
      <c r="A103" s="1" t="s">
        <v>210</v>
      </c>
      <c r="B103" s="1" t="s">
        <v>192</v>
      </c>
      <c r="C103" s="45">
        <v>1827</v>
      </c>
      <c r="D103" s="45">
        <v>1877</v>
      </c>
      <c r="E103" s="45">
        <v>1923</v>
      </c>
      <c r="F103" s="45">
        <v>1919</v>
      </c>
      <c r="G103" s="45">
        <v>1992</v>
      </c>
      <c r="H103" s="45">
        <v>1996</v>
      </c>
      <c r="I103" s="45">
        <v>2033</v>
      </c>
      <c r="J103" s="45">
        <v>2044</v>
      </c>
      <c r="K103" s="60">
        <v>2121</v>
      </c>
      <c r="L103" s="60">
        <v>2065</v>
      </c>
      <c r="M103" s="60">
        <v>2050</v>
      </c>
      <c r="N103" s="45">
        <v>2082</v>
      </c>
      <c r="O103" s="62">
        <v>2070</v>
      </c>
      <c r="P103" s="62">
        <v>2094</v>
      </c>
      <c r="Q103" s="62">
        <v>2116</v>
      </c>
      <c r="R103" s="62">
        <v>2136</v>
      </c>
    </row>
    <row r="104" spans="1:18">
      <c r="A104" s="1" t="s">
        <v>138</v>
      </c>
      <c r="B104" s="1" t="s">
        <v>155</v>
      </c>
      <c r="C104" s="45">
        <v>31900</v>
      </c>
      <c r="D104" s="45">
        <v>33000</v>
      </c>
      <c r="E104" s="45">
        <v>32600</v>
      </c>
      <c r="F104" s="45">
        <v>30600</v>
      </c>
      <c r="G104" s="45">
        <v>31500</v>
      </c>
      <c r="H104" s="45">
        <v>31600</v>
      </c>
      <c r="I104" s="45">
        <v>31600</v>
      </c>
      <c r="J104" s="45">
        <v>33300</v>
      </c>
      <c r="K104" s="45">
        <v>33600</v>
      </c>
      <c r="L104" s="45">
        <v>33200</v>
      </c>
      <c r="M104" s="45">
        <v>32900</v>
      </c>
      <c r="N104" s="45">
        <v>31800</v>
      </c>
      <c r="O104" s="62">
        <v>32900</v>
      </c>
      <c r="P104" s="62">
        <v>33800</v>
      </c>
      <c r="Q104" s="62">
        <v>35400</v>
      </c>
      <c r="R104" s="62">
        <v>35300</v>
      </c>
    </row>
    <row r="105" spans="1:18">
      <c r="A105" s="1" t="s">
        <v>139</v>
      </c>
      <c r="B105" s="1" t="s">
        <v>156</v>
      </c>
      <c r="C105" s="45">
        <v>13900</v>
      </c>
      <c r="D105" s="45">
        <v>14800</v>
      </c>
      <c r="E105" s="45">
        <v>15600</v>
      </c>
      <c r="F105" s="45">
        <v>15300</v>
      </c>
      <c r="G105" s="45">
        <v>15600</v>
      </c>
      <c r="H105" s="45">
        <v>14200</v>
      </c>
      <c r="I105" s="45">
        <v>13800</v>
      </c>
      <c r="J105" s="45">
        <v>14000</v>
      </c>
      <c r="K105" s="45">
        <v>12400</v>
      </c>
      <c r="L105" s="45">
        <v>10900</v>
      </c>
      <c r="M105" s="45">
        <v>11300</v>
      </c>
      <c r="N105" s="45">
        <v>12300</v>
      </c>
      <c r="O105" s="62">
        <v>12300</v>
      </c>
      <c r="P105" s="62">
        <v>14100</v>
      </c>
      <c r="Q105" s="62">
        <v>16100</v>
      </c>
      <c r="R105" s="62">
        <v>16900</v>
      </c>
    </row>
    <row r="106" spans="1:18">
      <c r="A106" s="1" t="s">
        <v>140</v>
      </c>
      <c r="B106" s="1" t="s">
        <v>157</v>
      </c>
      <c r="C106" s="45">
        <v>702</v>
      </c>
      <c r="D106" s="45">
        <v>856</v>
      </c>
      <c r="E106" s="45">
        <v>962</v>
      </c>
      <c r="F106" s="45">
        <v>1386</v>
      </c>
      <c r="G106" s="45">
        <v>731</v>
      </c>
      <c r="H106" s="45">
        <v>912</v>
      </c>
      <c r="I106" s="45">
        <v>1082</v>
      </c>
      <c r="J106" s="45">
        <v>1193</v>
      </c>
      <c r="K106" s="45">
        <v>932</v>
      </c>
      <c r="L106" s="45">
        <v>642</v>
      </c>
      <c r="M106" s="45">
        <v>1074</v>
      </c>
      <c r="N106" s="45">
        <v>1206</v>
      </c>
      <c r="O106" s="62">
        <v>1043</v>
      </c>
      <c r="P106" s="62">
        <v>1180</v>
      </c>
      <c r="Q106" s="62">
        <v>904</v>
      </c>
      <c r="R106" s="62">
        <v>1140</v>
      </c>
    </row>
    <row r="107" spans="1:18">
      <c r="A107" s="1" t="s">
        <v>207</v>
      </c>
      <c r="B107" s="1" t="s">
        <v>194</v>
      </c>
      <c r="C107" s="45">
        <f>C17+C39+C61+C83</f>
        <v>1601</v>
      </c>
      <c r="D107" s="45">
        <f>D17+D39+D61+D83</f>
        <v>2098</v>
      </c>
      <c r="E107" s="45">
        <f>E17+E39+E61+E83</f>
        <v>2538</v>
      </c>
      <c r="F107" s="45">
        <f>F17+F39+F61+F83</f>
        <v>3986</v>
      </c>
      <c r="G107" s="45">
        <v>1839</v>
      </c>
      <c r="H107" s="45">
        <v>2783</v>
      </c>
      <c r="I107" s="45">
        <v>3586</v>
      </c>
      <c r="J107" s="45">
        <v>3872</v>
      </c>
      <c r="K107" s="45">
        <v>2908</v>
      </c>
      <c r="L107" s="45">
        <v>2195</v>
      </c>
      <c r="M107" s="45">
        <v>3534</v>
      </c>
      <c r="N107" s="45">
        <v>3843</v>
      </c>
      <c r="O107" s="62">
        <v>3146</v>
      </c>
      <c r="P107" s="62">
        <v>3251</v>
      </c>
      <c r="Q107" s="62">
        <v>2925</v>
      </c>
      <c r="R107" s="62">
        <v>3736.6610000000001</v>
      </c>
    </row>
    <row r="108" spans="1:18">
      <c r="A108" s="1" t="s">
        <v>141</v>
      </c>
      <c r="B108" s="1" t="s">
        <v>158</v>
      </c>
      <c r="C108" s="45">
        <v>219</v>
      </c>
      <c r="D108" s="45">
        <v>1033</v>
      </c>
      <c r="E108" s="45">
        <v>1204</v>
      </c>
      <c r="F108" s="45">
        <v>1985</v>
      </c>
      <c r="G108" s="45">
        <v>723</v>
      </c>
      <c r="H108" s="45">
        <v>373</v>
      </c>
      <c r="I108" s="45">
        <v>914</v>
      </c>
      <c r="J108" s="45">
        <v>1000</v>
      </c>
      <c r="K108" s="45">
        <v>531</v>
      </c>
      <c r="L108" s="45">
        <v>418</v>
      </c>
      <c r="M108" s="45">
        <v>879</v>
      </c>
      <c r="N108" s="45">
        <v>2365</v>
      </c>
      <c r="O108" s="62">
        <v>442</v>
      </c>
      <c r="P108" s="62">
        <v>1100</v>
      </c>
      <c r="Q108" s="62">
        <v>762</v>
      </c>
      <c r="R108" s="62">
        <v>1428</v>
      </c>
    </row>
    <row r="109" spans="1:18">
      <c r="A109" s="1" t="s">
        <v>143</v>
      </c>
      <c r="B109" s="1" t="s">
        <v>123</v>
      </c>
      <c r="C109" s="51">
        <v>6547</v>
      </c>
      <c r="D109" s="51">
        <v>6947</v>
      </c>
      <c r="E109" s="51">
        <v>7343</v>
      </c>
      <c r="F109" s="51">
        <v>7259</v>
      </c>
      <c r="G109" s="51">
        <v>6990</v>
      </c>
      <c r="H109" s="51">
        <v>6936</v>
      </c>
      <c r="I109" s="51">
        <v>6994</v>
      </c>
      <c r="J109" s="51">
        <v>6179</v>
      </c>
      <c r="K109" s="51">
        <v>6028</v>
      </c>
      <c r="L109" s="51">
        <v>5588</v>
      </c>
      <c r="M109" s="51">
        <v>5489</v>
      </c>
      <c r="N109" s="51">
        <v>6218</v>
      </c>
      <c r="O109" s="62">
        <v>6089</v>
      </c>
      <c r="P109" s="62">
        <v>6523</v>
      </c>
      <c r="Q109" s="62">
        <v>6459</v>
      </c>
      <c r="R109" s="62">
        <v>6563</v>
      </c>
    </row>
    <row r="110" spans="1:18">
      <c r="A110" s="1" t="s">
        <v>190</v>
      </c>
      <c r="B110" s="1" t="s">
        <v>135</v>
      </c>
      <c r="C110" s="51">
        <v>59</v>
      </c>
      <c r="D110" s="51">
        <v>58</v>
      </c>
      <c r="E110" s="51">
        <v>58</v>
      </c>
      <c r="F110" s="51">
        <v>52</v>
      </c>
      <c r="G110" s="51">
        <v>51</v>
      </c>
      <c r="H110" s="51">
        <v>57</v>
      </c>
      <c r="I110" s="51">
        <v>59</v>
      </c>
      <c r="J110" s="51">
        <v>59</v>
      </c>
      <c r="K110" s="51">
        <v>64</v>
      </c>
      <c r="L110" s="51">
        <v>67</v>
      </c>
      <c r="M110" s="51">
        <v>69</v>
      </c>
      <c r="N110" s="51">
        <v>53</v>
      </c>
      <c r="O110" s="62">
        <v>60</v>
      </c>
      <c r="P110" s="62">
        <v>62</v>
      </c>
      <c r="Q110" s="62">
        <v>63</v>
      </c>
      <c r="R110" s="62">
        <v>59.134542130123421</v>
      </c>
    </row>
    <row r="111" spans="1:18">
      <c r="A111" s="1" t="s">
        <v>142</v>
      </c>
      <c r="B111" s="1" t="s">
        <v>159</v>
      </c>
      <c r="C111" s="51">
        <v>571</v>
      </c>
      <c r="D111" s="51">
        <v>663</v>
      </c>
      <c r="E111" s="51">
        <v>750</v>
      </c>
      <c r="F111" s="51">
        <v>1555</v>
      </c>
      <c r="G111" s="51">
        <v>1037</v>
      </c>
      <c r="H111" s="51">
        <v>706</v>
      </c>
      <c r="I111" s="51">
        <v>870</v>
      </c>
      <c r="J111" s="51">
        <v>1557</v>
      </c>
      <c r="K111" s="51">
        <v>832</v>
      </c>
      <c r="L111" s="51">
        <v>767</v>
      </c>
      <c r="M111" s="51">
        <v>818</v>
      </c>
      <c r="N111" s="51">
        <v>1878</v>
      </c>
      <c r="O111" s="62">
        <v>665</v>
      </c>
      <c r="P111" s="62">
        <v>903</v>
      </c>
      <c r="Q111" s="62">
        <v>687</v>
      </c>
      <c r="R111" s="62">
        <v>1457</v>
      </c>
    </row>
    <row r="112" spans="1:18">
      <c r="A112" s="1" t="s">
        <v>144</v>
      </c>
      <c r="B112" s="1" t="s">
        <v>124</v>
      </c>
      <c r="C112" s="45">
        <v>0</v>
      </c>
      <c r="D112" s="45">
        <v>407</v>
      </c>
      <c r="E112" s="45">
        <v>313</v>
      </c>
      <c r="F112" s="45">
        <v>1383</v>
      </c>
      <c r="G112" s="45">
        <v>0</v>
      </c>
      <c r="H112" s="45">
        <v>126</v>
      </c>
      <c r="I112" s="45">
        <v>406</v>
      </c>
      <c r="J112" s="45">
        <v>712</v>
      </c>
      <c r="K112" s="45">
        <v>197</v>
      </c>
      <c r="L112" s="45">
        <v>333</v>
      </c>
      <c r="M112" s="45">
        <v>364</v>
      </c>
      <c r="N112" s="45">
        <v>820</v>
      </c>
      <c r="O112" s="62">
        <v>76</v>
      </c>
      <c r="P112" s="62">
        <v>66</v>
      </c>
      <c r="Q112" s="62">
        <v>449</v>
      </c>
      <c r="R112" s="62">
        <v>437</v>
      </c>
    </row>
    <row r="113" spans="1:18">
      <c r="A113" s="1" t="s">
        <v>198</v>
      </c>
      <c r="B113" s="1" t="s">
        <v>197</v>
      </c>
      <c r="C113" s="45">
        <f>C23+C45+C67+C89</f>
        <v>0</v>
      </c>
      <c r="D113" s="45">
        <f>D23+D45+D67+D89</f>
        <v>727</v>
      </c>
      <c r="E113" s="45">
        <f>E23+E45+E67+E89</f>
        <v>587</v>
      </c>
      <c r="F113" s="45">
        <f>F23+F45+F67+F89</f>
        <v>3381</v>
      </c>
      <c r="G113" s="45">
        <v>0</v>
      </c>
      <c r="H113" s="45">
        <v>214</v>
      </c>
      <c r="I113" s="45">
        <v>719</v>
      </c>
      <c r="J113" s="45">
        <v>1464</v>
      </c>
      <c r="K113" s="45">
        <v>370</v>
      </c>
      <c r="L113" s="45">
        <v>815</v>
      </c>
      <c r="M113" s="45">
        <v>812</v>
      </c>
      <c r="N113" s="45">
        <v>2375</v>
      </c>
      <c r="O113" s="62">
        <v>120</v>
      </c>
      <c r="P113" s="62">
        <v>112</v>
      </c>
      <c r="Q113" s="62">
        <v>973</v>
      </c>
      <c r="R113" s="62">
        <v>1782.2641999999998</v>
      </c>
    </row>
    <row r="114" spans="1:18">
      <c r="A114" s="1" t="s">
        <v>145</v>
      </c>
      <c r="B114" s="1" t="s">
        <v>125</v>
      </c>
      <c r="C114" s="45">
        <v>0</v>
      </c>
      <c r="D114" s="45">
        <v>407</v>
      </c>
      <c r="E114" s="45">
        <v>247</v>
      </c>
      <c r="F114" s="45">
        <v>1383</v>
      </c>
      <c r="G114" s="45">
        <v>0</v>
      </c>
      <c r="H114" s="45">
        <v>126</v>
      </c>
      <c r="I114" s="45">
        <v>406</v>
      </c>
      <c r="J114" s="45">
        <v>909</v>
      </c>
      <c r="K114" s="45">
        <v>0</v>
      </c>
      <c r="L114" s="45">
        <v>333</v>
      </c>
      <c r="M114" s="45">
        <v>364</v>
      </c>
      <c r="N114" s="45">
        <v>820</v>
      </c>
      <c r="O114" s="62">
        <v>76</v>
      </c>
      <c r="P114" s="62">
        <v>241</v>
      </c>
      <c r="Q114" s="62">
        <v>274</v>
      </c>
      <c r="R114" s="62">
        <v>632</v>
      </c>
    </row>
    <row r="115" spans="1:18">
      <c r="A115" s="1" t="s">
        <v>152</v>
      </c>
      <c r="B115" s="1" t="s">
        <v>127</v>
      </c>
      <c r="C115" s="51">
        <v>3036</v>
      </c>
      <c r="D115" s="51">
        <v>3231</v>
      </c>
      <c r="E115" s="51">
        <v>2986</v>
      </c>
      <c r="F115" s="51">
        <v>3453</v>
      </c>
      <c r="G115" s="51">
        <v>3222</v>
      </c>
      <c r="H115" s="51">
        <v>3185</v>
      </c>
      <c r="I115" s="51">
        <v>3307</v>
      </c>
      <c r="J115" s="51">
        <v>3553</v>
      </c>
      <c r="K115" s="51">
        <v>3438</v>
      </c>
      <c r="L115" s="51">
        <v>3222</v>
      </c>
      <c r="M115" s="51">
        <v>3473</v>
      </c>
      <c r="N115" s="51">
        <v>3551</v>
      </c>
      <c r="O115" s="62">
        <v>3623</v>
      </c>
      <c r="P115" s="62">
        <v>3724</v>
      </c>
      <c r="Q115" s="62">
        <v>3467</v>
      </c>
      <c r="R115" s="62">
        <v>3204</v>
      </c>
    </row>
    <row r="116" spans="1:18">
      <c r="A116" s="1" t="s">
        <v>134</v>
      </c>
      <c r="B116" s="1" t="s">
        <v>135</v>
      </c>
      <c r="C116" s="51">
        <v>100</v>
      </c>
      <c r="D116" s="51">
        <v>100</v>
      </c>
      <c r="E116" s="51">
        <v>100</v>
      </c>
      <c r="F116" s="51">
        <v>100</v>
      </c>
      <c r="G116" s="51">
        <v>100</v>
      </c>
      <c r="H116" s="51">
        <v>100</v>
      </c>
      <c r="I116" s="51">
        <v>100</v>
      </c>
      <c r="J116" s="51">
        <v>94</v>
      </c>
      <c r="K116" s="51">
        <v>100</v>
      </c>
      <c r="L116" s="51">
        <v>100</v>
      </c>
      <c r="M116" s="51">
        <v>100</v>
      </c>
      <c r="N116" s="51">
        <v>100</v>
      </c>
      <c r="O116" s="62">
        <v>100</v>
      </c>
      <c r="P116" s="62">
        <v>95</v>
      </c>
      <c r="Q116" s="62">
        <v>100</v>
      </c>
      <c r="R116" s="62">
        <v>94</v>
      </c>
    </row>
    <row r="117" spans="1:18">
      <c r="A117" s="1" t="s">
        <v>146</v>
      </c>
      <c r="B117" s="1" t="s">
        <v>126</v>
      </c>
      <c r="C117" s="45">
        <v>0</v>
      </c>
      <c r="D117" s="45">
        <v>212</v>
      </c>
      <c r="E117" s="45">
        <v>558</v>
      </c>
      <c r="F117" s="45">
        <v>916</v>
      </c>
      <c r="G117" s="45">
        <v>231</v>
      </c>
      <c r="H117" s="45">
        <v>163</v>
      </c>
      <c r="I117" s="45">
        <v>284</v>
      </c>
      <c r="J117" s="45">
        <v>663</v>
      </c>
      <c r="K117" s="45">
        <v>115</v>
      </c>
      <c r="L117" s="45">
        <v>549</v>
      </c>
      <c r="M117" s="45">
        <v>113</v>
      </c>
      <c r="N117" s="45">
        <v>742</v>
      </c>
      <c r="O117" s="62">
        <v>0</v>
      </c>
      <c r="P117" s="62">
        <v>140</v>
      </c>
      <c r="Q117" s="62">
        <v>531</v>
      </c>
      <c r="R117" s="62">
        <v>895</v>
      </c>
    </row>
    <row r="118" spans="1:18">
      <c r="O118" s="62"/>
    </row>
    <row r="119" spans="1:18" ht="14.5">
      <c r="A119" s="58" t="s">
        <v>227</v>
      </c>
      <c r="B119" s="29" t="s">
        <v>229</v>
      </c>
      <c r="O119" s="62"/>
    </row>
    <row r="120" spans="1:18" ht="14.5">
      <c r="A120" s="29" t="s">
        <v>223</v>
      </c>
      <c r="B120" s="29" t="s">
        <v>228</v>
      </c>
      <c r="O120" s="62"/>
    </row>
    <row r="121" spans="1:18">
      <c r="O121" s="62"/>
    </row>
    <row r="122" spans="1:18">
      <c r="O122" s="62"/>
    </row>
    <row r="123" spans="1:18">
      <c r="O123" s="62"/>
    </row>
    <row r="124" spans="1:18">
      <c r="O124" s="62"/>
    </row>
    <row r="125" spans="1:18">
      <c r="O125" s="62"/>
    </row>
    <row r="126" spans="1:18">
      <c r="O126" s="62"/>
    </row>
    <row r="127" spans="1:18">
      <c r="O127" s="62"/>
    </row>
    <row r="128" spans="1:18">
      <c r="O128" s="62"/>
    </row>
  </sheetData>
  <pageMargins left="0.59055118110236227" right="0.39370078740157483" top="0.78740157480314965" bottom="0.78740157480314965" header="0.51181102362204722" footer="0.51181102362204722"/>
  <pageSetup paperSize="9" scale="86" fitToHeight="0" orientation="landscape" r:id="rId1"/>
  <headerFooter alignWithMargins="0">
    <oddFooter>&amp;L&amp;Z&amp;F&amp;R&amp;D &amp;T</oddFooter>
  </headerFooter>
  <rowBreaks count="1" manualBreakCount="1">
    <brk id="7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23C83-7F16-4B25-912F-8395D72AEE30}">
  <sheetPr codeName="Blad16"/>
  <dimension ref="A1:AL117"/>
  <sheetViews>
    <sheetView topLeftCell="E1" workbookViewId="0">
      <selection activeCell="B11" sqref="B11"/>
    </sheetView>
  </sheetViews>
  <sheetFormatPr defaultColWidth="9.08984375" defaultRowHeight="14"/>
  <cols>
    <col min="1" max="1" width="53.36328125" style="40" customWidth="1"/>
    <col min="2" max="2" width="37.453125" style="40" customWidth="1"/>
    <col min="3" max="18" width="8.453125" style="43" bestFit="1" customWidth="1"/>
    <col min="19" max="22" width="8.453125" style="40" bestFit="1" customWidth="1"/>
    <col min="23" max="23" width="16.36328125" style="40" bestFit="1" customWidth="1"/>
    <col min="24" max="24" width="9.08984375" style="40"/>
    <col min="25" max="25" width="14.6328125" style="40" customWidth="1"/>
    <col min="26" max="27" width="10.08984375" style="40" customWidth="1"/>
    <col min="28" max="29" width="9.08984375" style="40"/>
    <col min="30" max="30" width="13.90625" style="40" bestFit="1" customWidth="1"/>
    <col min="31" max="16384" width="9.08984375" style="40"/>
  </cols>
  <sheetData>
    <row r="1" spans="1:22" s="1" customFormat="1">
      <c r="A1" s="4" t="s">
        <v>73</v>
      </c>
      <c r="B1" s="4" t="s">
        <v>73</v>
      </c>
    </row>
    <row r="2" spans="1:22" s="1" customFormat="1">
      <c r="A2" s="5"/>
      <c r="B2" s="20"/>
    </row>
    <row r="3" spans="1:22" s="1" customFormat="1">
      <c r="A3" s="16" t="s">
        <v>20</v>
      </c>
      <c r="B3" s="16" t="s">
        <v>21</v>
      </c>
    </row>
    <row r="4" spans="1:22" s="1" customFormat="1">
      <c r="A4" s="33" t="s">
        <v>195</v>
      </c>
      <c r="B4" s="33" t="s">
        <v>196</v>
      </c>
    </row>
    <row r="5" spans="1:22" s="1" customFormat="1">
      <c r="A5" s="6"/>
      <c r="B5" s="6"/>
    </row>
    <row r="6" spans="1:22" s="1" customFormat="1">
      <c r="A6" s="18" t="s">
        <v>34</v>
      </c>
      <c r="B6" s="18" t="s">
        <v>28</v>
      </c>
      <c r="C6" s="53" t="s">
        <v>110</v>
      </c>
      <c r="D6" s="53" t="s">
        <v>111</v>
      </c>
      <c r="E6" s="53" t="s">
        <v>112</v>
      </c>
      <c r="F6" s="53" t="s">
        <v>113</v>
      </c>
      <c r="G6" s="53" t="s">
        <v>114</v>
      </c>
      <c r="H6" s="53" t="s">
        <v>115</v>
      </c>
      <c r="I6" s="53" t="s">
        <v>116</v>
      </c>
      <c r="J6" s="53" t="s">
        <v>117</v>
      </c>
      <c r="K6" s="53" t="s">
        <v>118</v>
      </c>
      <c r="L6" s="53" t="s">
        <v>175</v>
      </c>
      <c r="M6" s="53" t="s">
        <v>176</v>
      </c>
      <c r="N6" s="53" t="s">
        <v>177</v>
      </c>
      <c r="O6" s="53" t="s">
        <v>178</v>
      </c>
      <c r="P6" s="53" t="s">
        <v>181</v>
      </c>
      <c r="Q6" s="53" t="s">
        <v>182</v>
      </c>
      <c r="R6" s="53" t="s">
        <v>183</v>
      </c>
      <c r="S6" s="53" t="s">
        <v>184</v>
      </c>
      <c r="T6" s="53" t="s">
        <v>185</v>
      </c>
      <c r="U6" s="53" t="s">
        <v>186</v>
      </c>
      <c r="V6" s="53" t="s">
        <v>187</v>
      </c>
    </row>
    <row r="7" spans="1:22" s="35" customFormat="1">
      <c r="A7" s="34" t="s">
        <v>121</v>
      </c>
      <c r="B7" s="34" t="s">
        <v>122</v>
      </c>
    </row>
    <row r="8" spans="1:22" s="37" customFormat="1">
      <c r="A8" s="1" t="s">
        <v>147</v>
      </c>
      <c r="B8" s="1" t="s">
        <v>37</v>
      </c>
      <c r="C8" s="36">
        <v>585.63599999999997</v>
      </c>
      <c r="D8" s="36">
        <v>587.71199999999999</v>
      </c>
      <c r="E8" s="36">
        <v>488.08899999999994</v>
      </c>
      <c r="F8" s="36">
        <v>747.44</v>
      </c>
      <c r="G8" s="36">
        <v>739.66300000000001</v>
      </c>
      <c r="H8" s="36">
        <v>574.15499999999997</v>
      </c>
      <c r="I8" s="36">
        <v>1028.9509999999998</v>
      </c>
      <c r="J8" s="36">
        <v>2295.9370000000004</v>
      </c>
      <c r="K8" s="36">
        <v>1250.9490000000001</v>
      </c>
      <c r="L8" s="36">
        <v>1307</v>
      </c>
      <c r="M8" s="36">
        <v>713</v>
      </c>
      <c r="N8" s="36">
        <v>1768</v>
      </c>
      <c r="O8" s="36">
        <v>1765</v>
      </c>
      <c r="P8" s="36">
        <v>1762</v>
      </c>
      <c r="Q8" s="36">
        <v>984</v>
      </c>
      <c r="R8" s="36">
        <v>1188</v>
      </c>
      <c r="S8" s="38">
        <v>739</v>
      </c>
      <c r="T8" s="38">
        <v>976</v>
      </c>
      <c r="U8" s="38">
        <v>1103</v>
      </c>
      <c r="V8" s="38">
        <v>1158</v>
      </c>
    </row>
    <row r="9" spans="1:22" s="37" customFormat="1">
      <c r="A9" s="1" t="s">
        <v>148</v>
      </c>
      <c r="B9" s="1" t="s">
        <v>153</v>
      </c>
      <c r="C9" s="36">
        <v>64.867999999999995</v>
      </c>
      <c r="D9" s="36">
        <v>85.871000000000009</v>
      </c>
      <c r="E9" s="36">
        <v>62.858000000000004</v>
      </c>
      <c r="F9" s="36">
        <v>117.79499999999999</v>
      </c>
      <c r="G9" s="36">
        <v>65.537000000000006</v>
      </c>
      <c r="H9" s="36">
        <v>76.625</v>
      </c>
      <c r="I9" s="36">
        <v>171.00899999999999</v>
      </c>
      <c r="J9" s="36">
        <v>393.16299999999995</v>
      </c>
      <c r="K9" s="36">
        <v>261.06894978999998</v>
      </c>
      <c r="L9" s="36">
        <v>167</v>
      </c>
      <c r="M9" s="36">
        <v>109</v>
      </c>
      <c r="N9" s="36">
        <v>383</v>
      </c>
      <c r="O9" s="36">
        <v>493</v>
      </c>
      <c r="P9" s="36">
        <v>342</v>
      </c>
      <c r="Q9" s="36">
        <v>169</v>
      </c>
      <c r="R9" s="36">
        <v>226</v>
      </c>
      <c r="S9" s="38">
        <v>137</v>
      </c>
      <c r="T9" s="38">
        <v>231</v>
      </c>
      <c r="U9" s="38">
        <v>201</v>
      </c>
      <c r="V9" s="38">
        <v>193</v>
      </c>
    </row>
    <row r="10" spans="1:22">
      <c r="A10" s="1" t="s">
        <v>164</v>
      </c>
      <c r="B10" s="1" t="s">
        <v>163</v>
      </c>
      <c r="C10" s="44">
        <v>11.0765048596739</v>
      </c>
      <c r="D10" s="44">
        <v>14.611068006098201</v>
      </c>
      <c r="E10" s="44">
        <v>12.878388982337199</v>
      </c>
      <c r="F10" s="44">
        <v>15.759793428235</v>
      </c>
      <c r="G10" s="44">
        <v>8.8603864192206494</v>
      </c>
      <c r="H10" s="44">
        <v>13.3456993320619</v>
      </c>
      <c r="I10" s="44">
        <v>16.619741853596501</v>
      </c>
      <c r="J10" s="44">
        <v>17.124293915730298</v>
      </c>
      <c r="K10" s="44">
        <v>20.8696717284238</v>
      </c>
      <c r="L10" s="44">
        <v>12.8</v>
      </c>
      <c r="M10" s="44">
        <v>15.3</v>
      </c>
      <c r="N10" s="44">
        <v>21.6</v>
      </c>
      <c r="O10" s="44">
        <v>27.9</v>
      </c>
      <c r="P10" s="44">
        <v>19.399999999999999</v>
      </c>
      <c r="Q10" s="44">
        <v>17.2</v>
      </c>
      <c r="R10" s="44">
        <v>19</v>
      </c>
      <c r="S10" s="47">
        <v>18.5</v>
      </c>
      <c r="T10" s="47">
        <v>23.6</v>
      </c>
      <c r="U10" s="47">
        <v>18.2</v>
      </c>
      <c r="V10" s="47">
        <v>16.7</v>
      </c>
    </row>
    <row r="11" spans="1:22">
      <c r="A11" s="1" t="s">
        <v>149</v>
      </c>
      <c r="B11" s="1" t="s">
        <v>154</v>
      </c>
      <c r="C11" s="36">
        <v>4510.37</v>
      </c>
      <c r="D11" s="36">
        <v>4500.2452000000003</v>
      </c>
      <c r="E11" s="36">
        <v>4368.4332000000004</v>
      </c>
      <c r="F11" s="36">
        <v>4632.4170000000004</v>
      </c>
      <c r="G11" s="36">
        <v>4986.116</v>
      </c>
      <c r="H11" s="36">
        <v>5242.393</v>
      </c>
      <c r="I11" s="36">
        <v>5638.8069999999998</v>
      </c>
      <c r="J11" s="36">
        <v>4978.1927999999998</v>
      </c>
      <c r="K11" s="36">
        <v>4807.1182575299963</v>
      </c>
      <c r="L11" s="36">
        <v>4631</v>
      </c>
      <c r="M11" s="36">
        <v>4986</v>
      </c>
      <c r="N11" s="36">
        <v>4350</v>
      </c>
      <c r="O11" s="36">
        <v>4944</v>
      </c>
      <c r="P11" s="36">
        <v>4955</v>
      </c>
      <c r="Q11" s="36">
        <v>5262</v>
      </c>
      <c r="R11" s="36">
        <v>4986</v>
      </c>
      <c r="S11" s="45">
        <v>5024</v>
      </c>
      <c r="T11" s="45">
        <v>4911</v>
      </c>
      <c r="U11" s="45">
        <v>5166</v>
      </c>
      <c r="V11" s="45">
        <v>5164</v>
      </c>
    </row>
    <row r="12" spans="1:22" s="35" customFormat="1" ht="16.5">
      <c r="A12" s="1" t="s">
        <v>173</v>
      </c>
      <c r="B12" s="1" t="s">
        <v>174</v>
      </c>
      <c r="C12" s="41"/>
      <c r="D12" s="41"/>
      <c r="E12" s="41"/>
      <c r="F12" s="44">
        <v>7.4179497944649304</v>
      </c>
      <c r="G12" s="44">
        <v>7.1907561549059196</v>
      </c>
      <c r="H12" s="44">
        <v>6.7799697495167699</v>
      </c>
      <c r="I12" s="44">
        <v>8.6287625019974303</v>
      </c>
      <c r="J12" s="44">
        <v>13.864629435415001</v>
      </c>
      <c r="K12" s="44">
        <v>17.596859154528399</v>
      </c>
      <c r="L12" s="44">
        <v>19.600000000000001</v>
      </c>
      <c r="M12" s="44">
        <v>18.600000000000001</v>
      </c>
      <c r="N12" s="44">
        <v>19.3</v>
      </c>
      <c r="O12" s="44">
        <v>24.1</v>
      </c>
      <c r="P12" s="44">
        <v>27.6</v>
      </c>
      <c r="Q12" s="44">
        <v>28.1</v>
      </c>
      <c r="R12" s="44">
        <v>24.7</v>
      </c>
      <c r="S12" s="48">
        <v>16.899999999999999</v>
      </c>
      <c r="T12" s="48">
        <v>14.7</v>
      </c>
      <c r="U12" s="48">
        <v>14.9</v>
      </c>
      <c r="V12" s="48">
        <v>14.8</v>
      </c>
    </row>
    <row r="13" spans="1:22" s="37" customFormat="1">
      <c r="A13" s="1" t="s">
        <v>150</v>
      </c>
      <c r="B13" s="1" t="s">
        <v>155</v>
      </c>
      <c r="C13" s="36">
        <v>10900</v>
      </c>
      <c r="D13" s="36">
        <v>10500</v>
      </c>
      <c r="E13" s="36">
        <v>10300</v>
      </c>
      <c r="F13" s="36">
        <v>9400</v>
      </c>
      <c r="G13" s="36">
        <v>9100</v>
      </c>
      <c r="H13" s="36">
        <v>8900</v>
      </c>
      <c r="I13" s="36">
        <v>8100</v>
      </c>
      <c r="J13" s="36">
        <v>7600</v>
      </c>
      <c r="K13" s="36">
        <v>7100</v>
      </c>
      <c r="L13" s="36">
        <v>7200</v>
      </c>
      <c r="M13" s="36">
        <v>7600</v>
      </c>
      <c r="N13" s="36">
        <v>7200</v>
      </c>
      <c r="O13" s="36">
        <v>7000</v>
      </c>
      <c r="P13" s="36">
        <v>7100</v>
      </c>
      <c r="Q13" s="36">
        <v>7400</v>
      </c>
      <c r="R13" s="36">
        <v>7500</v>
      </c>
      <c r="S13" s="38">
        <v>7700</v>
      </c>
      <c r="T13" s="38">
        <v>7400</v>
      </c>
      <c r="U13" s="38">
        <v>7600</v>
      </c>
      <c r="V13" s="38">
        <v>7400</v>
      </c>
    </row>
    <row r="14" spans="1:22" s="37" customFormat="1">
      <c r="A14" s="1" t="s">
        <v>139</v>
      </c>
      <c r="B14" s="1" t="s">
        <v>156</v>
      </c>
      <c r="C14" s="36">
        <v>3100</v>
      </c>
      <c r="D14" s="36">
        <v>3000</v>
      </c>
      <c r="E14" s="36">
        <v>2600</v>
      </c>
      <c r="F14" s="36">
        <v>2200</v>
      </c>
      <c r="G14" s="36">
        <v>2100</v>
      </c>
      <c r="H14" s="36">
        <v>2400</v>
      </c>
      <c r="I14" s="36">
        <v>2300</v>
      </c>
      <c r="J14" s="36">
        <v>2500</v>
      </c>
      <c r="K14" s="36">
        <v>2500</v>
      </c>
      <c r="L14" s="36">
        <v>2700</v>
      </c>
      <c r="M14" s="36">
        <v>3400</v>
      </c>
      <c r="N14" s="36">
        <v>3300</v>
      </c>
      <c r="O14" s="36">
        <v>3300</v>
      </c>
      <c r="P14" s="36">
        <v>3800</v>
      </c>
      <c r="Q14" s="36">
        <v>4600</v>
      </c>
      <c r="R14" s="36">
        <v>4900</v>
      </c>
      <c r="S14" s="38">
        <v>4800</v>
      </c>
      <c r="T14" s="38">
        <v>5100</v>
      </c>
      <c r="U14" s="38">
        <v>5300</v>
      </c>
      <c r="V14" s="38">
        <v>5100</v>
      </c>
    </row>
    <row r="15" spans="1:22">
      <c r="A15" s="1" t="s">
        <v>140</v>
      </c>
      <c r="B15" s="1" t="s">
        <v>157</v>
      </c>
      <c r="C15" s="36">
        <v>237</v>
      </c>
      <c r="D15" s="36">
        <v>311</v>
      </c>
      <c r="E15" s="36">
        <v>217</v>
      </c>
      <c r="F15" s="36">
        <v>473</v>
      </c>
      <c r="G15" s="36">
        <v>466</v>
      </c>
      <c r="H15" s="36">
        <v>312</v>
      </c>
      <c r="I15" s="36">
        <v>182</v>
      </c>
      <c r="J15" s="36">
        <v>390</v>
      </c>
      <c r="K15" s="36">
        <v>249</v>
      </c>
      <c r="L15" s="36">
        <v>315</v>
      </c>
      <c r="M15" s="36">
        <v>91</v>
      </c>
      <c r="N15" s="36">
        <v>468</v>
      </c>
      <c r="O15" s="36">
        <v>155</v>
      </c>
      <c r="P15" s="36">
        <v>189</v>
      </c>
      <c r="Q15" s="36">
        <v>190</v>
      </c>
      <c r="R15" s="36">
        <v>87</v>
      </c>
      <c r="S15" s="45">
        <v>42</v>
      </c>
      <c r="T15" s="45">
        <v>37</v>
      </c>
      <c r="U15" s="45">
        <v>80</v>
      </c>
      <c r="V15" s="45">
        <v>74</v>
      </c>
    </row>
    <row r="16" spans="1:22" s="42" customFormat="1">
      <c r="A16" s="1" t="s">
        <v>141</v>
      </c>
      <c r="B16" s="1" t="s">
        <v>158</v>
      </c>
      <c r="C16" s="36">
        <v>301</v>
      </c>
      <c r="D16" s="36">
        <v>289</v>
      </c>
      <c r="E16" s="36">
        <v>230</v>
      </c>
      <c r="F16" s="36">
        <v>401</v>
      </c>
      <c r="G16" s="36">
        <v>259</v>
      </c>
      <c r="H16" s="36">
        <v>369</v>
      </c>
      <c r="I16" s="36">
        <v>220</v>
      </c>
      <c r="J16" s="36">
        <v>495</v>
      </c>
      <c r="K16" s="36">
        <v>158</v>
      </c>
      <c r="L16" s="36">
        <v>162</v>
      </c>
      <c r="M16" s="36">
        <v>225</v>
      </c>
      <c r="N16" s="36">
        <v>563</v>
      </c>
      <c r="O16" s="36">
        <v>116</v>
      </c>
      <c r="P16" s="36">
        <v>354</v>
      </c>
      <c r="Q16" s="36">
        <v>240</v>
      </c>
      <c r="R16" s="36">
        <v>255</v>
      </c>
      <c r="S16" s="45">
        <v>61</v>
      </c>
      <c r="T16" s="45">
        <v>28</v>
      </c>
      <c r="U16" s="45">
        <v>104</v>
      </c>
      <c r="V16" s="45">
        <v>142</v>
      </c>
    </row>
    <row r="17" spans="1:23" s="42" customFormat="1">
      <c r="A17" s="1" t="s">
        <v>142</v>
      </c>
      <c r="B17" s="1" t="s">
        <v>159</v>
      </c>
      <c r="C17" s="36">
        <v>192</v>
      </c>
      <c r="D17" s="36">
        <v>222</v>
      </c>
      <c r="E17" s="36">
        <v>135</v>
      </c>
      <c r="F17" s="36">
        <v>147</v>
      </c>
      <c r="G17" s="36">
        <v>184</v>
      </c>
      <c r="H17" s="36">
        <v>151</v>
      </c>
      <c r="I17" s="36">
        <v>175</v>
      </c>
      <c r="J17" s="36">
        <v>446</v>
      </c>
      <c r="K17" s="36">
        <v>294</v>
      </c>
      <c r="L17" s="36">
        <v>289</v>
      </c>
      <c r="M17" s="36">
        <v>171</v>
      </c>
      <c r="N17" s="36">
        <v>259</v>
      </c>
      <c r="O17" s="36">
        <v>313</v>
      </c>
      <c r="P17" s="36">
        <v>363</v>
      </c>
      <c r="Q17" s="36">
        <v>249</v>
      </c>
      <c r="R17" s="36">
        <v>320</v>
      </c>
      <c r="S17" s="45">
        <v>184</v>
      </c>
      <c r="T17" s="45">
        <v>195</v>
      </c>
      <c r="U17" s="45">
        <v>211</v>
      </c>
      <c r="V17" s="45">
        <v>185</v>
      </c>
    </row>
    <row r="18" spans="1:23" s="35" customFormat="1">
      <c r="A18" s="1" t="s">
        <v>151</v>
      </c>
      <c r="B18" s="1" t="s">
        <v>123</v>
      </c>
      <c r="C18" s="36">
        <v>1308</v>
      </c>
      <c r="D18" s="36">
        <v>1333</v>
      </c>
      <c r="E18" s="36">
        <v>1458</v>
      </c>
      <c r="F18" s="36">
        <v>1757</v>
      </c>
      <c r="G18" s="36">
        <v>1849</v>
      </c>
      <c r="H18" s="36">
        <v>2095</v>
      </c>
      <c r="I18" s="36">
        <v>2153</v>
      </c>
      <c r="J18" s="36">
        <v>2206</v>
      </c>
      <c r="K18" s="36">
        <v>2075</v>
      </c>
      <c r="L18" s="36">
        <v>1947</v>
      </c>
      <c r="M18" s="36">
        <v>2000</v>
      </c>
      <c r="N18" s="36">
        <v>2304</v>
      </c>
      <c r="O18" s="36">
        <v>2096</v>
      </c>
      <c r="P18" s="36">
        <v>2087</v>
      </c>
      <c r="Q18" s="36">
        <v>2081</v>
      </c>
      <c r="R18" s="36">
        <v>2009</v>
      </c>
      <c r="S18" s="38">
        <v>1882</v>
      </c>
      <c r="T18" s="38">
        <v>1694</v>
      </c>
      <c r="U18" s="38">
        <v>1493</v>
      </c>
      <c r="V18" s="38">
        <v>1342</v>
      </c>
    </row>
    <row r="19" spans="1:23" s="37" customFormat="1">
      <c r="A19" s="1" t="s">
        <v>144</v>
      </c>
      <c r="B19" s="1" t="s">
        <v>124</v>
      </c>
      <c r="C19" s="36">
        <v>27</v>
      </c>
      <c r="D19" s="36">
        <v>0</v>
      </c>
      <c r="E19" s="36">
        <v>0</v>
      </c>
      <c r="F19" s="36">
        <v>300</v>
      </c>
      <c r="G19" s="36">
        <v>0</v>
      </c>
      <c r="H19" s="36">
        <v>0</v>
      </c>
      <c r="I19" s="36">
        <v>27</v>
      </c>
      <c r="J19" s="36">
        <v>0</v>
      </c>
      <c r="K19" s="36">
        <v>0</v>
      </c>
      <c r="L19" s="36">
        <v>352</v>
      </c>
      <c r="M19" s="36">
        <v>0</v>
      </c>
      <c r="N19" s="36">
        <v>227</v>
      </c>
      <c r="O19" s="36">
        <v>0</v>
      </c>
      <c r="P19" s="36">
        <v>0</v>
      </c>
      <c r="Q19" s="36">
        <v>0</v>
      </c>
      <c r="R19" s="36">
        <v>90</v>
      </c>
      <c r="S19" s="38">
        <v>0</v>
      </c>
      <c r="T19" s="38">
        <v>164</v>
      </c>
      <c r="U19" s="38">
        <v>66</v>
      </c>
      <c r="V19" s="38">
        <v>193</v>
      </c>
    </row>
    <row r="20" spans="1:23" s="37" customFormat="1">
      <c r="A20" s="1" t="s">
        <v>145</v>
      </c>
      <c r="B20" s="1" t="s">
        <v>125</v>
      </c>
      <c r="C20" s="36">
        <v>0</v>
      </c>
      <c r="D20" s="36">
        <v>0</v>
      </c>
      <c r="E20" s="36">
        <v>0</v>
      </c>
      <c r="F20" s="36">
        <v>300</v>
      </c>
      <c r="G20" s="36">
        <v>0</v>
      </c>
      <c r="H20" s="36">
        <v>131</v>
      </c>
      <c r="I20" s="36">
        <v>27</v>
      </c>
      <c r="J20" s="36">
        <v>0</v>
      </c>
      <c r="K20" s="36">
        <v>0</v>
      </c>
      <c r="L20" s="36">
        <v>221</v>
      </c>
      <c r="M20" s="36">
        <v>0</v>
      </c>
      <c r="N20" s="36">
        <v>227</v>
      </c>
      <c r="O20" s="36">
        <v>0</v>
      </c>
      <c r="P20" s="36">
        <v>0</v>
      </c>
      <c r="Q20" s="36">
        <v>0</v>
      </c>
      <c r="R20" s="36">
        <v>90</v>
      </c>
      <c r="S20" s="38">
        <v>0</v>
      </c>
      <c r="T20" s="38">
        <v>164</v>
      </c>
      <c r="U20" s="38">
        <v>0</v>
      </c>
      <c r="V20" s="38">
        <v>193</v>
      </c>
    </row>
    <row r="21" spans="1:23">
      <c r="A21" s="1" t="s">
        <v>146</v>
      </c>
      <c r="B21" s="1" t="s">
        <v>126</v>
      </c>
      <c r="C21" s="36">
        <v>27</v>
      </c>
      <c r="D21" s="36">
        <v>0</v>
      </c>
      <c r="E21" s="36">
        <v>0</v>
      </c>
      <c r="F21" s="36">
        <v>300</v>
      </c>
      <c r="G21" s="36">
        <v>24</v>
      </c>
      <c r="H21" s="36">
        <v>0</v>
      </c>
      <c r="I21" s="36">
        <v>132</v>
      </c>
      <c r="J21" s="36">
        <v>0</v>
      </c>
      <c r="K21" s="36">
        <v>0</v>
      </c>
      <c r="L21" s="36">
        <v>132</v>
      </c>
      <c r="M21" s="36">
        <v>0</v>
      </c>
      <c r="N21" s="36">
        <v>0</v>
      </c>
      <c r="O21" s="36">
        <v>0</v>
      </c>
      <c r="P21" s="36">
        <v>158</v>
      </c>
      <c r="Q21" s="36">
        <v>0</v>
      </c>
      <c r="R21" s="36">
        <v>0</v>
      </c>
      <c r="S21" s="45">
        <v>0</v>
      </c>
      <c r="T21" s="45">
        <v>0</v>
      </c>
      <c r="U21" s="45">
        <v>101</v>
      </c>
      <c r="V21" s="45">
        <v>221</v>
      </c>
    </row>
    <row r="22" spans="1:23">
      <c r="A22" s="1" t="s">
        <v>152</v>
      </c>
      <c r="B22" s="1" t="s">
        <v>127</v>
      </c>
      <c r="C22" s="36">
        <v>288</v>
      </c>
      <c r="D22" s="36">
        <v>288</v>
      </c>
      <c r="E22" s="36">
        <v>288</v>
      </c>
      <c r="F22" s="36">
        <v>288</v>
      </c>
      <c r="G22" s="36">
        <v>264</v>
      </c>
      <c r="H22" s="36">
        <v>395</v>
      </c>
      <c r="I22" s="36">
        <v>290</v>
      </c>
      <c r="J22" s="36">
        <v>290</v>
      </c>
      <c r="K22" s="36">
        <v>290</v>
      </c>
      <c r="L22" s="36">
        <v>379</v>
      </c>
      <c r="M22" s="36">
        <v>379</v>
      </c>
      <c r="N22" s="36">
        <v>606</v>
      </c>
      <c r="O22" s="36">
        <v>606</v>
      </c>
      <c r="P22" s="36">
        <v>448</v>
      </c>
      <c r="Q22" s="36">
        <v>448</v>
      </c>
      <c r="R22" s="36">
        <v>538</v>
      </c>
      <c r="S22" s="45">
        <v>538</v>
      </c>
      <c r="T22" s="45">
        <v>702</v>
      </c>
      <c r="U22" s="45">
        <v>667</v>
      </c>
      <c r="V22" s="45">
        <v>639</v>
      </c>
    </row>
    <row r="23" spans="1:23">
      <c r="A23" s="1" t="s">
        <v>134</v>
      </c>
      <c r="B23" s="1" t="s">
        <v>135</v>
      </c>
      <c r="C23" s="39">
        <v>61.904761904761898</v>
      </c>
      <c r="D23" s="39">
        <v>66.070326958667493</v>
      </c>
      <c r="E23" s="39">
        <v>66.437571592210801</v>
      </c>
      <c r="F23" s="39">
        <v>73.4474327628362</v>
      </c>
      <c r="G23" s="39">
        <v>82.678655939422597</v>
      </c>
      <c r="H23" s="39">
        <v>76.867469879518097</v>
      </c>
      <c r="I23" s="39">
        <v>74.703233729021704</v>
      </c>
      <c r="J23" s="39">
        <v>70.953525641025607</v>
      </c>
      <c r="K23" s="39">
        <v>73.192389006342495</v>
      </c>
      <c r="L23" s="39">
        <v>85</v>
      </c>
      <c r="M23" s="39">
        <v>80</v>
      </c>
      <c r="N23" s="39">
        <v>80</v>
      </c>
      <c r="O23" s="39">
        <v>80</v>
      </c>
      <c r="P23" s="39">
        <v>73</v>
      </c>
      <c r="Q23" s="39">
        <v>70</v>
      </c>
      <c r="R23" s="39">
        <v>64</v>
      </c>
      <c r="S23" s="45">
        <v>62</v>
      </c>
      <c r="T23" s="45">
        <v>62</v>
      </c>
      <c r="U23" s="45">
        <v>60</v>
      </c>
      <c r="V23" s="39">
        <v>58.7</v>
      </c>
      <c r="W23" s="54"/>
    </row>
    <row r="24" spans="1:23"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5"/>
      <c r="T24" s="45"/>
      <c r="U24" s="45"/>
      <c r="V24" s="45"/>
    </row>
    <row r="25" spans="1:23">
      <c r="A25" s="3" t="s">
        <v>128</v>
      </c>
      <c r="B25" s="3" t="s">
        <v>129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5"/>
      <c r="T25" s="45"/>
      <c r="U25" s="45"/>
      <c r="V25" s="45"/>
    </row>
    <row r="26" spans="1:23">
      <c r="A26" s="1" t="s">
        <v>0</v>
      </c>
      <c r="B26" s="1" t="s">
        <v>37</v>
      </c>
      <c r="C26" s="36">
        <v>180.613</v>
      </c>
      <c r="D26" s="36">
        <v>387.98600000000005</v>
      </c>
      <c r="E26" s="36">
        <v>1022.7569999999999</v>
      </c>
      <c r="F26" s="36">
        <v>1579.09</v>
      </c>
      <c r="G26" s="36">
        <v>427.221</v>
      </c>
      <c r="H26" s="36">
        <v>514.82299999999998</v>
      </c>
      <c r="I26" s="36">
        <v>455.55499999999995</v>
      </c>
      <c r="J26" s="36">
        <v>2073.8230000000003</v>
      </c>
      <c r="K26" s="36">
        <v>157.34200000000001</v>
      </c>
      <c r="L26" s="36">
        <v>688</v>
      </c>
      <c r="M26" s="36">
        <v>831</v>
      </c>
      <c r="N26" s="36">
        <v>2231</v>
      </c>
      <c r="O26" s="36">
        <v>602</v>
      </c>
      <c r="P26" s="36">
        <v>1084</v>
      </c>
      <c r="Q26" s="36">
        <v>677</v>
      </c>
      <c r="R26" s="36">
        <v>2686</v>
      </c>
      <c r="S26" s="45">
        <v>393</v>
      </c>
      <c r="T26" s="45">
        <v>1028</v>
      </c>
      <c r="U26" s="45">
        <v>1551</v>
      </c>
      <c r="V26" s="45">
        <v>2764</v>
      </c>
    </row>
    <row r="27" spans="1:23">
      <c r="A27" s="1" t="s">
        <v>55</v>
      </c>
      <c r="B27" s="1" t="s">
        <v>153</v>
      </c>
      <c r="C27" s="36">
        <v>-10.981</v>
      </c>
      <c r="D27" s="36">
        <v>15.154</v>
      </c>
      <c r="E27" s="36">
        <v>149.714</v>
      </c>
      <c r="F27" s="36">
        <v>173.84500000000003</v>
      </c>
      <c r="G27" s="36">
        <v>21.584</v>
      </c>
      <c r="H27" s="36">
        <v>43.643000000000001</v>
      </c>
      <c r="I27" s="36">
        <v>33.673999999999992</v>
      </c>
      <c r="J27" s="36">
        <v>322.67500000000001</v>
      </c>
      <c r="K27" s="36">
        <v>-27.709</v>
      </c>
      <c r="L27" s="36">
        <v>70</v>
      </c>
      <c r="M27" s="36">
        <v>92</v>
      </c>
      <c r="N27" s="36">
        <v>342</v>
      </c>
      <c r="O27" s="36">
        <v>41</v>
      </c>
      <c r="P27" s="36">
        <v>128</v>
      </c>
      <c r="Q27" s="36">
        <v>75</v>
      </c>
      <c r="R27" s="36">
        <v>424</v>
      </c>
      <c r="S27" s="45">
        <v>-15</v>
      </c>
      <c r="T27" s="45">
        <v>101</v>
      </c>
      <c r="U27" s="45">
        <v>220</v>
      </c>
      <c r="V27" s="45">
        <v>490</v>
      </c>
    </row>
    <row r="28" spans="1:23">
      <c r="A28" s="1" t="s">
        <v>165</v>
      </c>
      <c r="B28" s="1" t="s">
        <v>166</v>
      </c>
      <c r="C28" s="44">
        <v>-6.0798502876315696</v>
      </c>
      <c r="D28" s="44">
        <v>3.90581103441877</v>
      </c>
      <c r="E28" s="44">
        <v>14.6382767363118</v>
      </c>
      <c r="F28" s="44">
        <v>11.0091888366084</v>
      </c>
      <c r="G28" s="44">
        <v>5.0521861050837904</v>
      </c>
      <c r="H28" s="44">
        <v>8.4772824834943297</v>
      </c>
      <c r="I28" s="44">
        <v>7.3918626730032599</v>
      </c>
      <c r="J28" s="44">
        <v>15.5594281672062</v>
      </c>
      <c r="K28" s="44">
        <v>-17.6106824624067</v>
      </c>
      <c r="L28" s="44">
        <f>70/688*100</f>
        <v>10.174418604651162</v>
      </c>
      <c r="M28" s="44">
        <v>11.1</v>
      </c>
      <c r="N28" s="44">
        <v>15.3</v>
      </c>
      <c r="O28" s="44">
        <v>6.8</v>
      </c>
      <c r="P28" s="44">
        <v>11.8</v>
      </c>
      <c r="Q28" s="44">
        <v>11</v>
      </c>
      <c r="R28" s="44">
        <v>15.8</v>
      </c>
      <c r="S28" s="47">
        <v>-3.8</v>
      </c>
      <c r="T28" s="47">
        <v>9.8000000000000007</v>
      </c>
      <c r="U28" s="47">
        <v>14.2</v>
      </c>
      <c r="V28" s="47">
        <v>17.7</v>
      </c>
    </row>
    <row r="29" spans="1:23">
      <c r="A29" s="1" t="s">
        <v>160</v>
      </c>
      <c r="B29" s="1" t="s">
        <v>154</v>
      </c>
      <c r="C29" s="36">
        <v>1130.645</v>
      </c>
      <c r="D29" s="36">
        <v>1312.1410000000001</v>
      </c>
      <c r="E29" s="36">
        <v>1293.1880000000001</v>
      </c>
      <c r="F29" s="36">
        <v>1267.857</v>
      </c>
      <c r="G29" s="36">
        <v>1250.7080000000001</v>
      </c>
      <c r="H29" s="36">
        <v>1374.414</v>
      </c>
      <c r="I29" s="36">
        <v>1227.2280000000001</v>
      </c>
      <c r="J29" s="36">
        <v>1360.6079999999999</v>
      </c>
      <c r="K29" s="36">
        <v>1550.5930000000001</v>
      </c>
      <c r="L29" s="36">
        <v>1715</v>
      </c>
      <c r="M29" s="36">
        <v>1938</v>
      </c>
      <c r="N29" s="36">
        <v>2163</v>
      </c>
      <c r="O29" s="36">
        <v>2729</v>
      </c>
      <c r="P29" s="36">
        <v>2879</v>
      </c>
      <c r="Q29" s="36">
        <v>2828</v>
      </c>
      <c r="R29" s="36">
        <v>3037</v>
      </c>
      <c r="S29" s="45">
        <v>3438</v>
      </c>
      <c r="T29" s="45">
        <v>3542</v>
      </c>
      <c r="U29" s="45">
        <v>4048</v>
      </c>
      <c r="V29" s="45">
        <v>3985</v>
      </c>
    </row>
    <row r="30" spans="1:23" ht="16.5">
      <c r="A30" s="1" t="s">
        <v>173</v>
      </c>
      <c r="B30" s="1" t="s">
        <v>174</v>
      </c>
      <c r="C30" s="41"/>
      <c r="D30" s="41"/>
      <c r="E30" s="41"/>
      <c r="F30" s="44">
        <v>25.900761500038101</v>
      </c>
      <c r="G30" s="44">
        <v>26.924926041711501</v>
      </c>
      <c r="H30" s="44">
        <v>28.033681998452501</v>
      </c>
      <c r="I30" s="44">
        <v>19.2622628108825</v>
      </c>
      <c r="J30" s="44">
        <v>30.679937631301001</v>
      </c>
      <c r="K30" s="44">
        <v>25.654349320349599</v>
      </c>
      <c r="L30" s="44">
        <v>25.7</v>
      </c>
      <c r="M30" s="44">
        <v>27.5</v>
      </c>
      <c r="N30" s="44">
        <v>25.4</v>
      </c>
      <c r="O30" s="44">
        <v>25.1</v>
      </c>
      <c r="P30" s="44">
        <v>24.8</v>
      </c>
      <c r="Q30" s="44">
        <v>21.8</v>
      </c>
      <c r="R30" s="44">
        <v>23</v>
      </c>
      <c r="S30" s="47">
        <v>19.399999999999999</v>
      </c>
      <c r="T30" s="47">
        <v>17.899999999999999</v>
      </c>
      <c r="U30" s="47">
        <v>21.1</v>
      </c>
      <c r="V30" s="47">
        <v>21.8</v>
      </c>
    </row>
    <row r="31" spans="1:23">
      <c r="A31" s="1" t="s">
        <v>138</v>
      </c>
      <c r="B31" s="1" t="s">
        <v>155</v>
      </c>
      <c r="C31" s="36">
        <v>3400</v>
      </c>
      <c r="D31" s="36">
        <v>3500</v>
      </c>
      <c r="E31" s="36">
        <v>4200</v>
      </c>
      <c r="F31" s="36">
        <v>4300</v>
      </c>
      <c r="G31" s="36">
        <v>4300</v>
      </c>
      <c r="H31" s="36">
        <v>4600</v>
      </c>
      <c r="I31" s="36">
        <v>5200</v>
      </c>
      <c r="J31" s="36">
        <v>5700</v>
      </c>
      <c r="K31" s="36">
        <v>6400</v>
      </c>
      <c r="L31" s="36">
        <v>6600</v>
      </c>
      <c r="M31" s="36">
        <v>7100</v>
      </c>
      <c r="N31" s="36">
        <v>6400</v>
      </c>
      <c r="O31" s="36">
        <v>6900</v>
      </c>
      <c r="P31" s="36">
        <v>7900</v>
      </c>
      <c r="Q31" s="36">
        <v>8800</v>
      </c>
      <c r="R31" s="36">
        <v>8300</v>
      </c>
      <c r="S31" s="45">
        <v>8400</v>
      </c>
      <c r="T31" s="45">
        <v>8200</v>
      </c>
      <c r="U31" s="45">
        <v>8900</v>
      </c>
      <c r="V31" s="45">
        <v>7400</v>
      </c>
    </row>
    <row r="32" spans="1:23">
      <c r="A32" s="1" t="s">
        <v>139</v>
      </c>
      <c r="B32" s="1" t="s">
        <v>156</v>
      </c>
      <c r="C32" s="36">
        <v>2600</v>
      </c>
      <c r="D32" s="36">
        <v>2400</v>
      </c>
      <c r="E32" s="36">
        <v>2600</v>
      </c>
      <c r="F32" s="36">
        <v>1700</v>
      </c>
      <c r="G32" s="36">
        <v>1700</v>
      </c>
      <c r="H32" s="36">
        <v>1900</v>
      </c>
      <c r="I32" s="36">
        <v>2400</v>
      </c>
      <c r="J32" s="36">
        <v>3600</v>
      </c>
      <c r="K32" s="36">
        <v>3100</v>
      </c>
      <c r="L32" s="36">
        <v>2700</v>
      </c>
      <c r="M32" s="36">
        <v>2900</v>
      </c>
      <c r="N32" s="36">
        <v>2700</v>
      </c>
      <c r="O32" s="36">
        <v>2500</v>
      </c>
      <c r="P32" s="36">
        <v>3500</v>
      </c>
      <c r="Q32" s="36">
        <v>3400</v>
      </c>
      <c r="R32" s="36">
        <v>3700</v>
      </c>
      <c r="S32" s="45">
        <v>3200</v>
      </c>
      <c r="T32" s="45">
        <v>2800</v>
      </c>
      <c r="U32" s="45">
        <v>2800</v>
      </c>
      <c r="V32" s="45">
        <v>2700</v>
      </c>
    </row>
    <row r="33" spans="1:38">
      <c r="A33" s="1" t="s">
        <v>140</v>
      </c>
      <c r="B33" s="1" t="s">
        <v>157</v>
      </c>
      <c r="C33" s="36">
        <v>196</v>
      </c>
      <c r="D33" s="36">
        <v>196</v>
      </c>
      <c r="E33" s="36">
        <v>269</v>
      </c>
      <c r="F33" s="36">
        <v>365</v>
      </c>
      <c r="G33" s="36">
        <v>187</v>
      </c>
      <c r="H33" s="36">
        <v>260</v>
      </c>
      <c r="I33" s="36">
        <v>277</v>
      </c>
      <c r="J33" s="36">
        <v>430</v>
      </c>
      <c r="K33" s="36">
        <v>191</v>
      </c>
      <c r="L33" s="36">
        <v>316</v>
      </c>
      <c r="M33" s="36">
        <v>251</v>
      </c>
      <c r="N33" s="36">
        <v>530</v>
      </c>
      <c r="O33" s="36">
        <v>220</v>
      </c>
      <c r="P33" s="36">
        <v>329</v>
      </c>
      <c r="Q33" s="36">
        <v>368</v>
      </c>
      <c r="R33" s="36">
        <v>589</v>
      </c>
      <c r="S33" s="45">
        <v>210</v>
      </c>
      <c r="T33" s="45">
        <v>312</v>
      </c>
      <c r="U33" s="45">
        <v>331</v>
      </c>
      <c r="V33" s="45">
        <v>710</v>
      </c>
    </row>
    <row r="34" spans="1:38">
      <c r="A34" s="1" t="s">
        <v>141</v>
      </c>
      <c r="B34" s="1" t="s">
        <v>158</v>
      </c>
      <c r="C34" s="36">
        <v>295</v>
      </c>
      <c r="D34" s="36">
        <v>135</v>
      </c>
      <c r="E34" s="36">
        <v>273</v>
      </c>
      <c r="F34" s="36">
        <v>411</v>
      </c>
      <c r="G34" s="36">
        <v>152</v>
      </c>
      <c r="H34" s="36">
        <v>177</v>
      </c>
      <c r="I34" s="36">
        <v>346</v>
      </c>
      <c r="J34" s="36">
        <v>609</v>
      </c>
      <c r="K34" s="36">
        <v>228</v>
      </c>
      <c r="L34" s="36">
        <v>278</v>
      </c>
      <c r="M34" s="36">
        <v>174</v>
      </c>
      <c r="N34" s="36">
        <v>775</v>
      </c>
      <c r="O34" s="36">
        <v>214</v>
      </c>
      <c r="P34" s="36">
        <v>330</v>
      </c>
      <c r="Q34" s="36">
        <v>272</v>
      </c>
      <c r="R34" s="36">
        <v>639</v>
      </c>
      <c r="S34" s="45">
        <v>113</v>
      </c>
      <c r="T34" s="45">
        <v>485</v>
      </c>
      <c r="U34" s="45">
        <v>402</v>
      </c>
      <c r="V34" s="45">
        <v>1061</v>
      </c>
    </row>
    <row r="35" spans="1:38">
      <c r="A35" s="1" t="s">
        <v>142</v>
      </c>
      <c r="B35" s="1" t="s">
        <v>159</v>
      </c>
      <c r="C35" s="36">
        <v>60</v>
      </c>
      <c r="D35" s="36">
        <v>134</v>
      </c>
      <c r="E35" s="36">
        <v>176</v>
      </c>
      <c r="F35" s="36">
        <v>506</v>
      </c>
      <c r="G35" s="36">
        <v>102</v>
      </c>
      <c r="H35" s="36">
        <v>182</v>
      </c>
      <c r="I35" s="36">
        <v>160</v>
      </c>
      <c r="J35" s="36">
        <v>452</v>
      </c>
      <c r="K35" s="36">
        <v>46</v>
      </c>
      <c r="L35" s="36">
        <v>216</v>
      </c>
      <c r="M35" s="36">
        <v>251</v>
      </c>
      <c r="N35" s="36">
        <v>544</v>
      </c>
      <c r="O35" s="36">
        <v>137</v>
      </c>
      <c r="P35" s="36">
        <v>207</v>
      </c>
      <c r="Q35" s="36">
        <v>157</v>
      </c>
      <c r="R35" s="36">
        <v>634</v>
      </c>
      <c r="S35" s="45">
        <v>99</v>
      </c>
      <c r="T35" s="45">
        <v>249</v>
      </c>
      <c r="U35" s="45">
        <v>312</v>
      </c>
      <c r="V35" s="45">
        <v>586</v>
      </c>
    </row>
    <row r="36" spans="1:38">
      <c r="A36" s="1" t="s">
        <v>143</v>
      </c>
      <c r="B36" s="1" t="s">
        <v>123</v>
      </c>
      <c r="C36" s="36">
        <v>1004</v>
      </c>
      <c r="D36" s="36">
        <v>994</v>
      </c>
      <c r="E36" s="36">
        <v>1090</v>
      </c>
      <c r="F36" s="36">
        <v>995</v>
      </c>
      <c r="G36" s="36">
        <v>1037</v>
      </c>
      <c r="H36" s="36">
        <v>1032</v>
      </c>
      <c r="I36" s="36">
        <v>1225</v>
      </c>
      <c r="J36" s="36">
        <v>1386</v>
      </c>
      <c r="K36" s="36">
        <v>1571</v>
      </c>
      <c r="L36" s="36">
        <v>1630</v>
      </c>
      <c r="M36" s="36">
        <v>1558</v>
      </c>
      <c r="N36" s="36">
        <v>1785</v>
      </c>
      <c r="O36" s="36">
        <v>1857</v>
      </c>
      <c r="P36" s="36">
        <v>1983</v>
      </c>
      <c r="Q36" s="36">
        <v>2101</v>
      </c>
      <c r="R36" s="36">
        <v>2105</v>
      </c>
      <c r="S36" s="45">
        <v>2110</v>
      </c>
      <c r="T36" s="45">
        <v>2354</v>
      </c>
      <c r="U36" s="45">
        <v>2452</v>
      </c>
      <c r="V36" s="45">
        <v>2932</v>
      </c>
    </row>
    <row r="37" spans="1:38">
      <c r="A37" s="1" t="s">
        <v>144</v>
      </c>
      <c r="B37" s="1" t="s">
        <v>124</v>
      </c>
      <c r="C37" s="36">
        <v>0</v>
      </c>
      <c r="D37" s="36">
        <v>180</v>
      </c>
      <c r="E37" s="36">
        <v>0</v>
      </c>
      <c r="F37" s="36">
        <v>201</v>
      </c>
      <c r="G37" s="36">
        <v>0</v>
      </c>
      <c r="H37" s="36">
        <v>64</v>
      </c>
      <c r="I37" s="36">
        <v>158</v>
      </c>
      <c r="J37" s="36">
        <v>638</v>
      </c>
      <c r="K37" s="36">
        <v>0</v>
      </c>
      <c r="L37" s="36">
        <v>70</v>
      </c>
      <c r="M37" s="36">
        <v>96</v>
      </c>
      <c r="N37" s="36">
        <v>479</v>
      </c>
      <c r="O37" s="36">
        <v>76</v>
      </c>
      <c r="P37" s="36">
        <v>0</v>
      </c>
      <c r="Q37" s="36">
        <v>61</v>
      </c>
      <c r="R37" s="36">
        <v>769</v>
      </c>
      <c r="S37" s="45">
        <v>0</v>
      </c>
      <c r="T37" s="45">
        <v>0</v>
      </c>
      <c r="U37" s="45">
        <v>0</v>
      </c>
      <c r="V37" s="45">
        <v>873</v>
      </c>
    </row>
    <row r="38" spans="1:38">
      <c r="A38" s="1" t="s">
        <v>145</v>
      </c>
      <c r="B38" s="1" t="s">
        <v>125</v>
      </c>
      <c r="C38" s="36">
        <v>0</v>
      </c>
      <c r="D38" s="36">
        <v>180</v>
      </c>
      <c r="E38" s="36">
        <v>0</v>
      </c>
      <c r="F38" s="36">
        <v>201</v>
      </c>
      <c r="G38" s="36">
        <v>0</v>
      </c>
      <c r="H38" s="36">
        <v>64</v>
      </c>
      <c r="I38" s="36">
        <v>158</v>
      </c>
      <c r="J38" s="36">
        <v>638</v>
      </c>
      <c r="K38" s="36">
        <v>0</v>
      </c>
      <c r="L38" s="36">
        <v>70</v>
      </c>
      <c r="M38" s="36">
        <v>96</v>
      </c>
      <c r="N38" s="36">
        <v>479</v>
      </c>
      <c r="O38" s="36">
        <v>76</v>
      </c>
      <c r="P38" s="36">
        <v>0</v>
      </c>
      <c r="Q38" s="36">
        <v>61</v>
      </c>
      <c r="R38" s="36">
        <v>769</v>
      </c>
      <c r="S38" s="45">
        <v>0</v>
      </c>
      <c r="T38" s="45">
        <v>0</v>
      </c>
      <c r="U38" s="45">
        <v>0</v>
      </c>
      <c r="V38" s="45">
        <v>873</v>
      </c>
    </row>
    <row r="39" spans="1:38">
      <c r="A39" s="1" t="s">
        <v>146</v>
      </c>
      <c r="B39" s="1" t="s">
        <v>126</v>
      </c>
      <c r="C39" s="36">
        <v>0</v>
      </c>
      <c r="D39" s="36">
        <v>0</v>
      </c>
      <c r="E39" s="36">
        <v>241</v>
      </c>
      <c r="F39" s="36">
        <v>135</v>
      </c>
      <c r="G39" s="36">
        <v>46</v>
      </c>
      <c r="H39" s="36">
        <v>0</v>
      </c>
      <c r="I39" s="36">
        <v>0</v>
      </c>
      <c r="J39" s="36">
        <v>680</v>
      </c>
      <c r="K39" s="36">
        <v>0</v>
      </c>
      <c r="L39" s="36">
        <v>0</v>
      </c>
      <c r="M39" s="36">
        <v>0</v>
      </c>
      <c r="N39" s="36">
        <v>201</v>
      </c>
      <c r="O39" s="36">
        <v>72</v>
      </c>
      <c r="P39" s="36">
        <v>149</v>
      </c>
      <c r="Q39" s="36">
        <v>71</v>
      </c>
      <c r="R39" s="36">
        <v>319</v>
      </c>
      <c r="S39" s="45">
        <v>0</v>
      </c>
      <c r="T39" s="45">
        <v>76</v>
      </c>
      <c r="U39" s="45">
        <v>233</v>
      </c>
      <c r="V39" s="45">
        <v>339</v>
      </c>
    </row>
    <row r="40" spans="1:38">
      <c r="A40" s="1" t="s">
        <v>136</v>
      </c>
      <c r="B40" s="1" t="s">
        <v>127</v>
      </c>
      <c r="C40" s="36">
        <v>601</v>
      </c>
      <c r="D40" s="36">
        <v>781</v>
      </c>
      <c r="E40" s="36">
        <v>540</v>
      </c>
      <c r="F40" s="36">
        <v>606</v>
      </c>
      <c r="G40" s="36">
        <v>560</v>
      </c>
      <c r="H40" s="36">
        <v>624</v>
      </c>
      <c r="I40" s="36">
        <v>782</v>
      </c>
      <c r="J40" s="36">
        <v>740</v>
      </c>
      <c r="K40" s="36">
        <v>740</v>
      </c>
      <c r="L40" s="36">
        <v>810</v>
      </c>
      <c r="M40" s="36">
        <v>906</v>
      </c>
      <c r="N40" s="36">
        <v>1184</v>
      </c>
      <c r="O40" s="36">
        <v>1188</v>
      </c>
      <c r="P40" s="36">
        <v>1039</v>
      </c>
      <c r="Q40" s="36">
        <v>1029</v>
      </c>
      <c r="R40" s="36">
        <v>1479</v>
      </c>
      <c r="S40" s="45">
        <v>1479</v>
      </c>
      <c r="T40" s="45">
        <v>1403</v>
      </c>
      <c r="U40" s="45">
        <v>1170</v>
      </c>
      <c r="V40" s="45">
        <v>1704</v>
      </c>
    </row>
    <row r="41" spans="1:38">
      <c r="A41" s="1" t="s">
        <v>134</v>
      </c>
      <c r="B41" s="1" t="s">
        <v>135</v>
      </c>
      <c r="C41" s="39">
        <v>71.775700934579405</v>
      </c>
      <c r="D41" s="39">
        <v>78.591549295774598</v>
      </c>
      <c r="E41" s="39">
        <v>76.257668711656507</v>
      </c>
      <c r="F41" s="39">
        <v>73.391630231105594</v>
      </c>
      <c r="G41" s="39">
        <v>75.829680651220997</v>
      </c>
      <c r="H41" s="39">
        <v>81.400966183574894</v>
      </c>
      <c r="I41" s="39">
        <v>80.667663178873894</v>
      </c>
      <c r="J41" s="39">
        <v>73.612417685794895</v>
      </c>
      <c r="K41" s="39">
        <v>73.820856771960194</v>
      </c>
      <c r="L41" s="39">
        <v>77</v>
      </c>
      <c r="M41" s="39">
        <v>80</v>
      </c>
      <c r="N41" s="39">
        <v>75</v>
      </c>
      <c r="O41" s="39">
        <v>76</v>
      </c>
      <c r="P41" s="39">
        <v>76</v>
      </c>
      <c r="Q41" s="39">
        <v>80</v>
      </c>
      <c r="R41" s="39">
        <v>81</v>
      </c>
      <c r="S41" s="45">
        <v>84</v>
      </c>
      <c r="T41" s="45">
        <v>80</v>
      </c>
      <c r="U41" s="45">
        <v>77</v>
      </c>
      <c r="V41" s="39">
        <v>74.3</v>
      </c>
    </row>
    <row r="42" spans="1:38">
      <c r="S42" s="45"/>
      <c r="T42" s="45"/>
      <c r="U42" s="45"/>
      <c r="V42" s="45"/>
    </row>
    <row r="43" spans="1:38">
      <c r="A43" s="3" t="s">
        <v>130</v>
      </c>
      <c r="B43" s="3" t="s">
        <v>130</v>
      </c>
      <c r="S43" s="45"/>
      <c r="T43" s="45"/>
      <c r="U43" s="45"/>
      <c r="V43" s="45"/>
    </row>
    <row r="44" spans="1:38">
      <c r="A44" s="1" t="s">
        <v>0</v>
      </c>
      <c r="B44" s="1" t="s">
        <v>37</v>
      </c>
      <c r="C44" s="36">
        <v>256.30500000000001</v>
      </c>
      <c r="D44" s="36">
        <v>307.43300000000005</v>
      </c>
      <c r="E44" s="36">
        <v>341.56599999999992</v>
      </c>
      <c r="F44" s="36">
        <v>911.12400000000014</v>
      </c>
      <c r="G44" s="36">
        <v>203.536</v>
      </c>
      <c r="H44" s="36">
        <v>386.98100000000005</v>
      </c>
      <c r="I44" s="36">
        <v>469.39300000000003</v>
      </c>
      <c r="J44" s="36">
        <v>731.18899999999985</v>
      </c>
      <c r="K44" s="36">
        <v>87.789000000000001</v>
      </c>
      <c r="L44" s="36">
        <v>97</v>
      </c>
      <c r="M44" s="36">
        <v>108</v>
      </c>
      <c r="N44" s="36">
        <v>1223</v>
      </c>
      <c r="O44" s="36">
        <v>171</v>
      </c>
      <c r="P44" s="36">
        <v>208</v>
      </c>
      <c r="Q44" s="36">
        <v>222</v>
      </c>
      <c r="R44" s="36">
        <v>690</v>
      </c>
      <c r="S44" s="45">
        <v>335</v>
      </c>
      <c r="T44" s="45">
        <v>310</v>
      </c>
      <c r="U44" s="45">
        <v>491</v>
      </c>
      <c r="V44" s="45">
        <v>1121</v>
      </c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</row>
    <row r="45" spans="1:38">
      <c r="A45" s="1" t="s">
        <v>55</v>
      </c>
      <c r="B45" s="1" t="s">
        <v>153</v>
      </c>
      <c r="C45" s="36">
        <v>4.8890000000000002</v>
      </c>
      <c r="D45" s="36">
        <v>-6.5170000000000003</v>
      </c>
      <c r="E45" s="36">
        <v>20.128</v>
      </c>
      <c r="F45" s="36">
        <v>127.74799999999999</v>
      </c>
      <c r="G45" s="36">
        <v>8.51</v>
      </c>
      <c r="H45" s="36">
        <v>59.863999999999997</v>
      </c>
      <c r="I45" s="36">
        <v>36.768000000000001</v>
      </c>
      <c r="J45" s="36">
        <v>82.074000000000012</v>
      </c>
      <c r="K45" s="36">
        <v>-12.896000000000001</v>
      </c>
      <c r="L45" s="36">
        <v>-36</v>
      </c>
      <c r="M45" s="36">
        <v>-22</v>
      </c>
      <c r="N45" s="36">
        <v>163</v>
      </c>
      <c r="O45" s="36">
        <v>-16</v>
      </c>
      <c r="P45" s="36">
        <v>-22</v>
      </c>
      <c r="Q45" s="36">
        <v>-29</v>
      </c>
      <c r="R45" s="36">
        <v>68</v>
      </c>
      <c r="S45" s="45">
        <v>-40</v>
      </c>
      <c r="T45" s="45">
        <v>-3</v>
      </c>
      <c r="U45" s="45">
        <v>28</v>
      </c>
      <c r="V45" s="45">
        <v>80</v>
      </c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</row>
    <row r="46" spans="1:38">
      <c r="A46" s="1" t="s">
        <v>167</v>
      </c>
      <c r="B46" s="1" t="s">
        <v>168</v>
      </c>
      <c r="C46" s="44">
        <v>1.9074930258871301</v>
      </c>
      <c r="D46" s="44">
        <v>-2.1198114711172802</v>
      </c>
      <c r="E46" s="44">
        <v>5.8928581884613802</v>
      </c>
      <c r="F46" s="44">
        <v>14.0209236064465</v>
      </c>
      <c r="G46" s="44">
        <v>4.1810785315619796</v>
      </c>
      <c r="H46" s="44">
        <v>15.4694933342981</v>
      </c>
      <c r="I46" s="44">
        <v>7.8330950823723402</v>
      </c>
      <c r="J46" s="44">
        <v>11.224731225442399</v>
      </c>
      <c r="K46" s="44">
        <v>-14.689767510736001</v>
      </c>
      <c r="L46" s="44">
        <v>-37.1</v>
      </c>
      <c r="M46" s="44">
        <v>-20.3</v>
      </c>
      <c r="N46" s="44">
        <v>13.3</v>
      </c>
      <c r="O46" s="44">
        <v>-9.5</v>
      </c>
      <c r="P46" s="44">
        <v>-10.6</v>
      </c>
      <c r="Q46" s="44">
        <v>-13.1</v>
      </c>
      <c r="R46" s="44">
        <v>9.8000000000000007</v>
      </c>
      <c r="S46" s="47">
        <v>-12.1</v>
      </c>
      <c r="T46" s="47">
        <v>-1</v>
      </c>
      <c r="U46" s="47">
        <v>5.7</v>
      </c>
      <c r="V46" s="47">
        <v>7.1</v>
      </c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</row>
    <row r="47" spans="1:38">
      <c r="A47" s="1" t="s">
        <v>160</v>
      </c>
      <c r="B47" s="1" t="s">
        <v>154</v>
      </c>
      <c r="C47" s="36">
        <v>1453.057</v>
      </c>
      <c r="D47" s="36">
        <v>1676.0609999999999</v>
      </c>
      <c r="E47" s="36">
        <v>1853.5229999999999</v>
      </c>
      <c r="F47" s="36">
        <v>1596.4549999999999</v>
      </c>
      <c r="G47" s="36">
        <v>1682.336</v>
      </c>
      <c r="H47" s="36">
        <v>1577.684</v>
      </c>
      <c r="I47" s="36">
        <v>1402.5930000000001</v>
      </c>
      <c r="J47" s="36">
        <v>1113.787</v>
      </c>
      <c r="K47" s="36">
        <v>1216.329</v>
      </c>
      <c r="L47" s="36">
        <v>1352</v>
      </c>
      <c r="M47" s="36">
        <v>1585</v>
      </c>
      <c r="N47" s="36">
        <v>1092</v>
      </c>
      <c r="O47" s="36">
        <v>1141</v>
      </c>
      <c r="P47" s="36">
        <v>1386</v>
      </c>
      <c r="Q47" s="36">
        <v>1427</v>
      </c>
      <c r="R47" s="36">
        <v>1284</v>
      </c>
      <c r="S47" s="45">
        <v>1326</v>
      </c>
      <c r="T47" s="45">
        <v>1525</v>
      </c>
      <c r="U47" s="45">
        <v>1563</v>
      </c>
      <c r="V47" s="45">
        <v>1708</v>
      </c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</row>
    <row r="48" spans="1:38" ht="16.5">
      <c r="A48" s="1" t="s">
        <v>173</v>
      </c>
      <c r="B48" s="1" t="s">
        <v>174</v>
      </c>
      <c r="C48" s="41"/>
      <c r="D48" s="41"/>
      <c r="E48" s="41"/>
      <c r="F48" s="44">
        <v>9.2863410168369906</v>
      </c>
      <c r="G48" s="44">
        <v>9.0048553325864091</v>
      </c>
      <c r="H48" s="44">
        <v>12.7846703678092</v>
      </c>
      <c r="I48" s="44">
        <v>14.195772965751599</v>
      </c>
      <c r="J48" s="44">
        <v>12.474950341489199</v>
      </c>
      <c r="K48" s="44">
        <v>11.664401694960601</v>
      </c>
      <c r="L48" s="44">
        <v>5.0999999999999996</v>
      </c>
      <c r="M48" s="44">
        <v>0.8</v>
      </c>
      <c r="N48" s="44">
        <v>7.1</v>
      </c>
      <c r="O48" s="44">
        <v>6.8</v>
      </c>
      <c r="P48" s="44">
        <v>7.6</v>
      </c>
      <c r="Q48" s="44">
        <v>7</v>
      </c>
      <c r="R48" s="44">
        <v>-0.2</v>
      </c>
      <c r="S48" s="47">
        <v>-2.1</v>
      </c>
      <c r="T48" s="47">
        <v>-0.6</v>
      </c>
      <c r="U48" s="47">
        <v>3.4</v>
      </c>
      <c r="V48" s="47">
        <v>4.0999999999999996</v>
      </c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</row>
    <row r="49" spans="1:38">
      <c r="A49" s="1" t="s">
        <v>138</v>
      </c>
      <c r="B49" s="1" t="s">
        <v>155</v>
      </c>
      <c r="C49" s="36">
        <v>9600</v>
      </c>
      <c r="D49" s="36">
        <v>9000</v>
      </c>
      <c r="E49" s="36">
        <v>8800</v>
      </c>
      <c r="F49" s="36">
        <v>8900</v>
      </c>
      <c r="G49" s="36">
        <v>8600</v>
      </c>
      <c r="H49" s="36">
        <v>8400</v>
      </c>
      <c r="I49" s="36">
        <v>8200</v>
      </c>
      <c r="J49" s="36">
        <v>8400</v>
      </c>
      <c r="K49" s="36">
        <v>8400</v>
      </c>
      <c r="L49" s="36">
        <v>8100</v>
      </c>
      <c r="M49" s="36">
        <v>7500</v>
      </c>
      <c r="N49" s="36">
        <v>7300</v>
      </c>
      <c r="O49" s="36">
        <v>7300</v>
      </c>
      <c r="P49" s="36">
        <v>7200</v>
      </c>
      <c r="Q49" s="36">
        <v>6900</v>
      </c>
      <c r="R49" s="36">
        <v>7100</v>
      </c>
      <c r="S49" s="45">
        <v>7200</v>
      </c>
      <c r="T49" s="45">
        <v>8600</v>
      </c>
      <c r="U49" s="45">
        <v>8000</v>
      </c>
      <c r="V49" s="45">
        <v>7300</v>
      </c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</row>
    <row r="50" spans="1:38">
      <c r="A50" s="1" t="s">
        <v>139</v>
      </c>
      <c r="B50" s="1" t="s">
        <v>156</v>
      </c>
      <c r="C50" s="36">
        <v>5900</v>
      </c>
      <c r="D50" s="36">
        <v>5500</v>
      </c>
      <c r="E50" s="36">
        <v>5200</v>
      </c>
      <c r="F50" s="36">
        <v>5500</v>
      </c>
      <c r="G50" s="36">
        <v>5200</v>
      </c>
      <c r="H50" s="36">
        <v>5100</v>
      </c>
      <c r="I50" s="36">
        <v>5300</v>
      </c>
      <c r="J50" s="36">
        <v>4800</v>
      </c>
      <c r="K50" s="36">
        <v>4700</v>
      </c>
      <c r="L50" s="36">
        <v>3700</v>
      </c>
      <c r="M50" s="36">
        <v>4500</v>
      </c>
      <c r="N50" s="36">
        <v>4200</v>
      </c>
      <c r="O50" s="36">
        <v>4100</v>
      </c>
      <c r="P50" s="36">
        <v>3900</v>
      </c>
      <c r="Q50" s="36">
        <v>3500</v>
      </c>
      <c r="R50" s="36">
        <v>4300</v>
      </c>
      <c r="S50" s="45">
        <v>4000</v>
      </c>
      <c r="T50" s="45">
        <v>5200</v>
      </c>
      <c r="U50" s="45">
        <v>5100</v>
      </c>
      <c r="V50" s="45">
        <v>4800</v>
      </c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</row>
    <row r="51" spans="1:38">
      <c r="A51" s="1" t="s">
        <v>140</v>
      </c>
      <c r="B51" s="1" t="s">
        <v>157</v>
      </c>
      <c r="C51" s="36">
        <v>84</v>
      </c>
      <c r="D51" s="36">
        <v>237</v>
      </c>
      <c r="E51" s="36">
        <v>122</v>
      </c>
      <c r="F51" s="36">
        <v>195</v>
      </c>
      <c r="G51" s="36">
        <v>117</v>
      </c>
      <c r="H51" s="36">
        <v>132</v>
      </c>
      <c r="I51" s="36">
        <v>190</v>
      </c>
      <c r="J51" s="36">
        <v>233</v>
      </c>
      <c r="K51" s="36">
        <v>111</v>
      </c>
      <c r="L51" s="36">
        <v>168</v>
      </c>
      <c r="M51" s="36">
        <v>138</v>
      </c>
      <c r="N51" s="36">
        <v>220</v>
      </c>
      <c r="O51" s="36">
        <v>115</v>
      </c>
      <c r="P51" s="36">
        <v>124</v>
      </c>
      <c r="Q51" s="36">
        <v>105</v>
      </c>
      <c r="R51" s="36">
        <v>235</v>
      </c>
      <c r="S51" s="45">
        <v>96</v>
      </c>
      <c r="T51" s="45">
        <v>127</v>
      </c>
      <c r="U51" s="45">
        <v>163</v>
      </c>
      <c r="V51" s="45">
        <v>241</v>
      </c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</row>
    <row r="52" spans="1:38">
      <c r="A52" s="1" t="s">
        <v>141</v>
      </c>
      <c r="B52" s="1" t="s">
        <v>158</v>
      </c>
      <c r="C52" s="36">
        <v>26</v>
      </c>
      <c r="D52" s="36">
        <v>235</v>
      </c>
      <c r="E52" s="36">
        <v>167</v>
      </c>
      <c r="F52" s="36">
        <v>30</v>
      </c>
      <c r="G52" s="36">
        <v>76</v>
      </c>
      <c r="H52" s="36">
        <v>132</v>
      </c>
      <c r="I52" s="36">
        <v>166</v>
      </c>
      <c r="J52" s="36">
        <v>410</v>
      </c>
      <c r="K52" s="36">
        <v>0</v>
      </c>
      <c r="L52" s="36">
        <v>272</v>
      </c>
      <c r="M52" s="36">
        <v>82</v>
      </c>
      <c r="N52" s="36">
        <v>168</v>
      </c>
      <c r="O52" s="36">
        <v>89</v>
      </c>
      <c r="P52" s="36">
        <v>198</v>
      </c>
      <c r="Q52" s="36">
        <v>109</v>
      </c>
      <c r="R52" s="36">
        <v>306</v>
      </c>
      <c r="S52" s="45">
        <v>0</v>
      </c>
      <c r="T52" s="45">
        <v>174</v>
      </c>
      <c r="U52" s="45">
        <v>167</v>
      </c>
      <c r="V52" s="45">
        <v>567</v>
      </c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</row>
    <row r="53" spans="1:38">
      <c r="A53" s="1" t="s">
        <v>142</v>
      </c>
      <c r="B53" s="1" t="s">
        <v>159</v>
      </c>
      <c r="C53" s="36">
        <v>53</v>
      </c>
      <c r="D53" s="36">
        <v>74</v>
      </c>
      <c r="E53" s="36">
        <v>114</v>
      </c>
      <c r="F53" s="36">
        <v>360</v>
      </c>
      <c r="G53" s="36">
        <v>44</v>
      </c>
      <c r="H53" s="36">
        <v>184</v>
      </c>
      <c r="I53" s="36">
        <v>175</v>
      </c>
      <c r="J53" s="36">
        <v>236</v>
      </c>
      <c r="K53" s="36">
        <v>32</v>
      </c>
      <c r="L53" s="36">
        <v>50</v>
      </c>
      <c r="M53" s="36">
        <v>38</v>
      </c>
      <c r="N53" s="36">
        <v>538</v>
      </c>
      <c r="O53" s="36">
        <v>68</v>
      </c>
      <c r="P53" s="36">
        <v>11</v>
      </c>
      <c r="Q53" s="36">
        <v>59</v>
      </c>
      <c r="R53" s="36">
        <v>260</v>
      </c>
      <c r="S53" s="45">
        <v>161</v>
      </c>
      <c r="T53" s="45">
        <v>55</v>
      </c>
      <c r="U53" s="45">
        <v>94</v>
      </c>
      <c r="V53" s="45">
        <v>285</v>
      </c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</row>
    <row r="54" spans="1:38">
      <c r="A54" s="1" t="s">
        <v>143</v>
      </c>
      <c r="B54" s="1" t="s">
        <v>123</v>
      </c>
      <c r="C54" s="36">
        <v>655</v>
      </c>
      <c r="D54" s="36">
        <v>799</v>
      </c>
      <c r="E54" s="36">
        <v>828</v>
      </c>
      <c r="F54" s="36">
        <v>458</v>
      </c>
      <c r="G54" s="36">
        <v>534</v>
      </c>
      <c r="H54" s="36">
        <v>494</v>
      </c>
      <c r="I54" s="36">
        <v>499</v>
      </c>
      <c r="J54" s="36">
        <v>698</v>
      </c>
      <c r="K54" s="36">
        <v>698</v>
      </c>
      <c r="L54" s="36">
        <v>922</v>
      </c>
      <c r="M54" s="36">
        <v>962</v>
      </c>
      <c r="N54" s="36">
        <v>567</v>
      </c>
      <c r="O54" s="36">
        <v>611</v>
      </c>
      <c r="P54" s="36">
        <v>809</v>
      </c>
      <c r="Q54" s="36">
        <v>850</v>
      </c>
      <c r="R54" s="36">
        <v>865</v>
      </c>
      <c r="S54" s="45">
        <v>656</v>
      </c>
      <c r="T54" s="45">
        <v>798</v>
      </c>
      <c r="U54" s="45">
        <v>869</v>
      </c>
      <c r="V54" s="45">
        <v>1142</v>
      </c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</row>
    <row r="55" spans="1:38">
      <c r="A55" s="1" t="s">
        <v>144</v>
      </c>
      <c r="B55" s="1" t="s">
        <v>124</v>
      </c>
      <c r="C55" s="36">
        <v>111</v>
      </c>
      <c r="D55" s="36">
        <v>21</v>
      </c>
      <c r="E55" s="36">
        <v>246</v>
      </c>
      <c r="F55" s="36">
        <v>273</v>
      </c>
      <c r="G55" s="36">
        <v>127</v>
      </c>
      <c r="H55" s="36">
        <v>131</v>
      </c>
      <c r="I55" s="36">
        <v>321</v>
      </c>
      <c r="J55" s="36">
        <v>307</v>
      </c>
      <c r="K55" s="36">
        <v>0</v>
      </c>
      <c r="L55" s="36">
        <v>241</v>
      </c>
      <c r="M55" s="36">
        <v>136</v>
      </c>
      <c r="N55" s="36">
        <v>247</v>
      </c>
      <c r="O55" s="36">
        <v>56</v>
      </c>
      <c r="P55" s="36">
        <v>98</v>
      </c>
      <c r="Q55" s="36">
        <v>197</v>
      </c>
      <c r="R55" s="36">
        <v>277</v>
      </c>
      <c r="S55" s="45">
        <v>0</v>
      </c>
      <c r="T55" s="45">
        <v>218</v>
      </c>
      <c r="U55" s="45">
        <v>110</v>
      </c>
      <c r="V55" s="45">
        <v>138</v>
      </c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</row>
    <row r="56" spans="1:38">
      <c r="A56" s="1" t="s">
        <v>145</v>
      </c>
      <c r="B56" s="1" t="s">
        <v>125</v>
      </c>
      <c r="C56" s="36">
        <v>111</v>
      </c>
      <c r="D56" s="36">
        <v>21</v>
      </c>
      <c r="E56" s="36">
        <v>246</v>
      </c>
      <c r="F56" s="36">
        <v>273</v>
      </c>
      <c r="G56" s="36">
        <v>127</v>
      </c>
      <c r="H56" s="36">
        <v>131</v>
      </c>
      <c r="I56" s="36">
        <v>321</v>
      </c>
      <c r="J56" s="36">
        <v>307</v>
      </c>
      <c r="K56" s="36">
        <v>0</v>
      </c>
      <c r="L56" s="36">
        <v>241</v>
      </c>
      <c r="M56" s="36">
        <v>136</v>
      </c>
      <c r="N56" s="36">
        <v>247</v>
      </c>
      <c r="O56" s="36">
        <v>56</v>
      </c>
      <c r="P56" s="36">
        <v>98</v>
      </c>
      <c r="Q56" s="36">
        <v>197</v>
      </c>
      <c r="R56" s="36">
        <v>277</v>
      </c>
      <c r="S56" s="45">
        <v>0</v>
      </c>
      <c r="T56" s="45">
        <v>218</v>
      </c>
      <c r="U56" s="45">
        <v>110</v>
      </c>
      <c r="V56" s="45">
        <v>138</v>
      </c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</row>
    <row r="57" spans="1:38">
      <c r="A57" s="1" t="s">
        <v>146</v>
      </c>
      <c r="B57" s="1" t="s">
        <v>126</v>
      </c>
      <c r="C57" s="36">
        <v>111</v>
      </c>
      <c r="D57" s="36">
        <v>21</v>
      </c>
      <c r="E57" s="36">
        <v>246</v>
      </c>
      <c r="F57" s="36">
        <v>273</v>
      </c>
      <c r="G57" s="36">
        <v>127</v>
      </c>
      <c r="H57" s="36">
        <v>131</v>
      </c>
      <c r="I57" s="36">
        <v>321</v>
      </c>
      <c r="J57" s="36">
        <v>307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108</v>
      </c>
      <c r="Q57" s="36">
        <v>57</v>
      </c>
      <c r="R57" s="36">
        <v>162</v>
      </c>
      <c r="S57" s="45">
        <v>0</v>
      </c>
      <c r="T57" s="45">
        <v>136</v>
      </c>
      <c r="U57" s="45">
        <v>224</v>
      </c>
      <c r="V57" s="45">
        <v>356</v>
      </c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</row>
    <row r="58" spans="1:38">
      <c r="A58" s="1" t="s">
        <v>136</v>
      </c>
      <c r="B58" s="1" t="s">
        <v>127</v>
      </c>
      <c r="C58" s="36">
        <v>729</v>
      </c>
      <c r="D58" s="36">
        <v>457</v>
      </c>
      <c r="E58" s="36">
        <v>623</v>
      </c>
      <c r="F58" s="36">
        <v>767</v>
      </c>
      <c r="G58" s="36">
        <v>836</v>
      </c>
      <c r="H58" s="36">
        <v>808</v>
      </c>
      <c r="I58" s="36">
        <v>1005</v>
      </c>
      <c r="J58" s="36">
        <v>1242</v>
      </c>
      <c r="K58" s="36">
        <v>1105</v>
      </c>
      <c r="L58" s="36">
        <v>1117</v>
      </c>
      <c r="M58" s="36">
        <v>1046</v>
      </c>
      <c r="N58" s="36">
        <v>1091</v>
      </c>
      <c r="O58" s="36">
        <v>905</v>
      </c>
      <c r="P58" s="36">
        <v>865</v>
      </c>
      <c r="Q58" s="36">
        <v>810</v>
      </c>
      <c r="R58" s="36">
        <v>925</v>
      </c>
      <c r="S58" s="45">
        <v>925</v>
      </c>
      <c r="T58" s="45">
        <v>1007</v>
      </c>
      <c r="U58" s="45">
        <v>893</v>
      </c>
      <c r="V58" s="45">
        <v>675</v>
      </c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1:38">
      <c r="A59" s="1" t="s">
        <v>134</v>
      </c>
      <c r="B59" s="1" t="s">
        <v>135</v>
      </c>
      <c r="C59" s="39">
        <v>72.037572254335302</v>
      </c>
      <c r="D59" s="39">
        <v>70.700636942675203</v>
      </c>
      <c r="E59" s="39">
        <v>73.190902825637494</v>
      </c>
      <c r="F59" s="39">
        <v>84.081632653061206</v>
      </c>
      <c r="G59" s="39">
        <v>85.693430656934297</v>
      </c>
      <c r="H59" s="39">
        <v>84.254992319508403</v>
      </c>
      <c r="I59" s="39">
        <v>86.569148936170194</v>
      </c>
      <c r="J59" s="39">
        <v>79.278350515463899</v>
      </c>
      <c r="K59" s="39">
        <v>82.473655019412107</v>
      </c>
      <c r="L59" s="39">
        <v>79</v>
      </c>
      <c r="M59" s="39">
        <v>82</v>
      </c>
      <c r="N59" s="39">
        <v>83</v>
      </c>
      <c r="O59" s="39">
        <v>82</v>
      </c>
      <c r="P59" s="39">
        <v>78</v>
      </c>
      <c r="Q59" s="39">
        <v>78</v>
      </c>
      <c r="R59" s="39">
        <v>78</v>
      </c>
      <c r="S59" s="45">
        <v>84</v>
      </c>
      <c r="T59" s="45">
        <v>82</v>
      </c>
      <c r="U59" s="45">
        <v>81.3</v>
      </c>
      <c r="V59" s="39">
        <v>64.5</v>
      </c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1:38">
      <c r="S60" s="45"/>
      <c r="T60" s="45"/>
      <c r="U60" s="45"/>
      <c r="V60" s="45"/>
    </row>
    <row r="61" spans="1:38">
      <c r="A61" s="3" t="s">
        <v>131</v>
      </c>
      <c r="B61" s="3" t="s">
        <v>132</v>
      </c>
      <c r="S61" s="45"/>
      <c r="T61" s="45"/>
      <c r="U61" s="45"/>
      <c r="V61" s="45"/>
    </row>
    <row r="62" spans="1:38">
      <c r="A62" s="1" t="s">
        <v>0</v>
      </c>
      <c r="B62" s="1" t="s">
        <v>37</v>
      </c>
      <c r="C62" s="36">
        <v>117.631</v>
      </c>
      <c r="D62" s="36">
        <v>546.30200000000002</v>
      </c>
      <c r="E62" s="36">
        <v>282.23</v>
      </c>
      <c r="F62" s="36">
        <v>879.01299999999992</v>
      </c>
      <c r="G62" s="36">
        <v>328.70800000000003</v>
      </c>
      <c r="H62" s="36">
        <v>266.67199999999997</v>
      </c>
      <c r="I62" s="36">
        <v>114.59199999999998</v>
      </c>
      <c r="J62" s="36">
        <v>1050.1870000000001</v>
      </c>
      <c r="K62" s="36">
        <v>255.65899999999999</v>
      </c>
      <c r="L62" s="36">
        <v>208</v>
      </c>
      <c r="M62" s="36">
        <v>448</v>
      </c>
      <c r="N62" s="36">
        <v>1019</v>
      </c>
      <c r="O62" s="36">
        <v>203</v>
      </c>
      <c r="P62" s="36">
        <v>169</v>
      </c>
      <c r="Q62" s="36">
        <v>95</v>
      </c>
      <c r="R62" s="36">
        <v>986</v>
      </c>
      <c r="S62" s="45">
        <v>15</v>
      </c>
      <c r="T62" s="45">
        <v>360</v>
      </c>
      <c r="U62" s="45">
        <v>109</v>
      </c>
      <c r="V62" s="45">
        <v>747</v>
      </c>
    </row>
    <row r="63" spans="1:38">
      <c r="A63" s="1" t="s">
        <v>55</v>
      </c>
      <c r="B63" s="1" t="s">
        <v>153</v>
      </c>
      <c r="C63" s="36">
        <v>-12.372999999999999</v>
      </c>
      <c r="D63" s="36">
        <v>38.952999999999996</v>
      </c>
      <c r="E63" s="36">
        <v>3.6820000000000022</v>
      </c>
      <c r="F63" s="36">
        <v>53.668999999999997</v>
      </c>
      <c r="G63" s="36">
        <v>-9.9939999999999998</v>
      </c>
      <c r="H63" s="36">
        <v>-54.748999999999995</v>
      </c>
      <c r="I63" s="36">
        <v>-41.121000000000009</v>
      </c>
      <c r="J63" s="36">
        <v>102.63900000000001</v>
      </c>
      <c r="K63" s="36">
        <v>6.3460000000000001</v>
      </c>
      <c r="L63" s="36">
        <v>-1</v>
      </c>
      <c r="M63" s="36">
        <v>44</v>
      </c>
      <c r="N63" s="36">
        <v>144</v>
      </c>
      <c r="O63" s="36">
        <v>7</v>
      </c>
      <c r="P63" s="36">
        <v>-16</v>
      </c>
      <c r="Q63" s="36">
        <v>12</v>
      </c>
      <c r="R63" s="36">
        <v>138</v>
      </c>
      <c r="S63" s="45">
        <v>-7</v>
      </c>
      <c r="T63" s="45">
        <v>22</v>
      </c>
      <c r="U63" s="45">
        <v>-8</v>
      </c>
      <c r="V63" s="45">
        <v>124</v>
      </c>
    </row>
    <row r="64" spans="1:38">
      <c r="A64" s="1" t="s">
        <v>169</v>
      </c>
      <c r="B64" s="1" t="s">
        <v>170</v>
      </c>
      <c r="C64" s="44">
        <v>-10.5184857733081</v>
      </c>
      <c r="D64" s="44">
        <v>7.1303052157963904</v>
      </c>
      <c r="E64" s="44">
        <v>1.30460971548028</v>
      </c>
      <c r="F64" s="44">
        <v>6.10559798319251</v>
      </c>
      <c r="G64" s="44">
        <v>-3.04038842985263</v>
      </c>
      <c r="H64" s="44">
        <v>-20.530464390712201</v>
      </c>
      <c r="I64" s="44">
        <v>-35.884703993297997</v>
      </c>
      <c r="J64" s="44">
        <v>9.7734022607402302</v>
      </c>
      <c r="K64" s="44">
        <v>2.4822126347986999</v>
      </c>
      <c r="L64" s="44">
        <v>-0.5</v>
      </c>
      <c r="M64" s="44">
        <v>9.8000000000000007</v>
      </c>
      <c r="N64" s="44">
        <v>14.1</v>
      </c>
      <c r="O64" s="44">
        <v>3.5</v>
      </c>
      <c r="P64" s="44">
        <v>-9.5</v>
      </c>
      <c r="Q64" s="44">
        <v>13.1</v>
      </c>
      <c r="R64" s="44">
        <v>14</v>
      </c>
      <c r="S64" s="47">
        <v>-44.5</v>
      </c>
      <c r="T64" s="47">
        <v>6.1</v>
      </c>
      <c r="U64" s="47">
        <v>-7.6</v>
      </c>
      <c r="V64" s="47">
        <v>16.600000000000001</v>
      </c>
    </row>
    <row r="65" spans="1:22">
      <c r="A65" s="1" t="s">
        <v>160</v>
      </c>
      <c r="B65" s="1" t="s">
        <v>154</v>
      </c>
      <c r="C65" s="36">
        <v>2455.6790000000001</v>
      </c>
      <c r="D65" s="36">
        <v>2199.4090000000001</v>
      </c>
      <c r="E65" s="36">
        <v>2408.6030000000001</v>
      </c>
      <c r="F65" s="36">
        <v>1895.6110000000001</v>
      </c>
      <c r="G65" s="36">
        <v>1839.0260000000001</v>
      </c>
      <c r="H65" s="36">
        <v>1840.191</v>
      </c>
      <c r="I65" s="36">
        <v>1930.2090000000001</v>
      </c>
      <c r="J65" s="36">
        <v>1075.585</v>
      </c>
      <c r="K65" s="36">
        <v>1371.35</v>
      </c>
      <c r="L65" s="36">
        <v>1642</v>
      </c>
      <c r="M65" s="36">
        <v>1249</v>
      </c>
      <c r="N65" s="36">
        <v>736</v>
      </c>
      <c r="O65" s="36">
        <v>823</v>
      </c>
      <c r="P65" s="36">
        <v>957</v>
      </c>
      <c r="Q65" s="36">
        <v>1190</v>
      </c>
      <c r="R65" s="36">
        <v>857</v>
      </c>
      <c r="S65" s="45">
        <v>1140</v>
      </c>
      <c r="T65" s="45">
        <v>1205</v>
      </c>
      <c r="U65" s="45">
        <v>1554</v>
      </c>
      <c r="V65" s="45">
        <v>1278</v>
      </c>
    </row>
    <row r="66" spans="1:22" ht="16.5">
      <c r="A66" s="1" t="s">
        <v>173</v>
      </c>
      <c r="B66" s="1" t="s">
        <v>174</v>
      </c>
      <c r="C66" s="41"/>
      <c r="D66" s="41"/>
      <c r="E66" s="41"/>
      <c r="F66" s="44">
        <v>3.50218812803198</v>
      </c>
      <c r="G66" s="44">
        <v>3.7484969895339399</v>
      </c>
      <c r="H66" s="44">
        <v>-0.69135918859571599</v>
      </c>
      <c r="I66" s="44">
        <v>-2.8896550611077298</v>
      </c>
      <c r="J66" s="44">
        <v>-0.155058689218567</v>
      </c>
      <c r="K66" s="44">
        <v>0.86490662471555102</v>
      </c>
      <c r="L66" s="44">
        <v>4.4000000000000004</v>
      </c>
      <c r="M66" s="44">
        <v>10.5</v>
      </c>
      <c r="N66" s="44">
        <v>16</v>
      </c>
      <c r="O66" s="44">
        <v>16.7</v>
      </c>
      <c r="P66" s="44">
        <v>16.600000000000001</v>
      </c>
      <c r="Q66" s="44">
        <v>14.8</v>
      </c>
      <c r="R66" s="44">
        <v>15.3</v>
      </c>
      <c r="S66" s="47">
        <v>12.7</v>
      </c>
      <c r="T66" s="47">
        <v>15.4</v>
      </c>
      <c r="U66" s="47">
        <v>12.1</v>
      </c>
      <c r="V66" s="47">
        <v>10.8</v>
      </c>
    </row>
    <row r="67" spans="1:22">
      <c r="A67" s="1" t="s">
        <v>138</v>
      </c>
      <c r="B67" s="1" t="s">
        <v>155</v>
      </c>
      <c r="C67" s="36">
        <v>2700</v>
      </c>
      <c r="D67" s="36">
        <v>2700</v>
      </c>
      <c r="E67" s="36">
        <v>2600</v>
      </c>
      <c r="F67" s="36">
        <v>2000</v>
      </c>
      <c r="G67" s="36">
        <v>2000</v>
      </c>
      <c r="H67" s="36">
        <v>1800</v>
      </c>
      <c r="I67" s="36">
        <v>1800</v>
      </c>
      <c r="J67" s="36">
        <v>1300</v>
      </c>
      <c r="K67" s="36">
        <v>1300</v>
      </c>
      <c r="L67" s="36">
        <v>1200</v>
      </c>
      <c r="M67" s="36">
        <v>900</v>
      </c>
      <c r="N67" s="36">
        <v>900</v>
      </c>
      <c r="O67" s="36">
        <v>1500</v>
      </c>
      <c r="P67" s="36">
        <v>1600</v>
      </c>
      <c r="Q67" s="36">
        <v>2000</v>
      </c>
      <c r="R67" s="36">
        <v>2000</v>
      </c>
      <c r="S67" s="45">
        <v>2400</v>
      </c>
      <c r="T67" s="45">
        <v>2700</v>
      </c>
      <c r="U67" s="45">
        <v>2700</v>
      </c>
      <c r="V67" s="45">
        <v>2700</v>
      </c>
    </row>
    <row r="68" spans="1:22">
      <c r="A68" s="1" t="s">
        <v>139</v>
      </c>
      <c r="B68" s="1" t="s">
        <v>156</v>
      </c>
      <c r="C68" s="36">
        <v>500</v>
      </c>
      <c r="D68" s="36">
        <v>500</v>
      </c>
      <c r="E68" s="36">
        <v>500</v>
      </c>
      <c r="F68" s="36">
        <v>400</v>
      </c>
      <c r="G68" s="36">
        <v>300</v>
      </c>
      <c r="H68" s="36">
        <v>300</v>
      </c>
      <c r="I68" s="36">
        <v>300</v>
      </c>
      <c r="J68" s="36">
        <v>100</v>
      </c>
      <c r="K68" s="36">
        <v>100</v>
      </c>
      <c r="L68" s="36">
        <v>400</v>
      </c>
      <c r="M68" s="36">
        <v>100</v>
      </c>
      <c r="N68" s="36">
        <v>300</v>
      </c>
      <c r="O68" s="36">
        <v>700</v>
      </c>
      <c r="P68" s="36">
        <v>400</v>
      </c>
      <c r="Q68" s="36">
        <v>600</v>
      </c>
      <c r="R68" s="36">
        <v>800</v>
      </c>
      <c r="S68" s="45">
        <v>1100</v>
      </c>
      <c r="T68" s="45">
        <v>1000</v>
      </c>
      <c r="U68" s="45">
        <v>1700</v>
      </c>
      <c r="V68" s="45">
        <v>1800</v>
      </c>
    </row>
    <row r="69" spans="1:22">
      <c r="A69" s="1" t="s">
        <v>140</v>
      </c>
      <c r="B69" s="1" t="s">
        <v>157</v>
      </c>
      <c r="C69" s="36">
        <v>68</v>
      </c>
      <c r="D69" s="36">
        <v>81</v>
      </c>
      <c r="E69" s="36">
        <v>83</v>
      </c>
      <c r="F69" s="36">
        <v>107</v>
      </c>
      <c r="G69" s="36">
        <v>64</v>
      </c>
      <c r="H69" s="36">
        <v>150</v>
      </c>
      <c r="I69" s="36">
        <v>56</v>
      </c>
      <c r="J69" s="36">
        <v>30</v>
      </c>
      <c r="K69" s="36">
        <v>64</v>
      </c>
      <c r="L69" s="36">
        <v>103</v>
      </c>
      <c r="M69" s="36">
        <v>55</v>
      </c>
      <c r="N69" s="36">
        <v>77</v>
      </c>
      <c r="O69" s="36">
        <v>109</v>
      </c>
      <c r="P69" s="36">
        <v>95</v>
      </c>
      <c r="Q69" s="36">
        <v>70</v>
      </c>
      <c r="R69" s="36">
        <v>88</v>
      </c>
      <c r="S69" s="45">
        <v>61</v>
      </c>
      <c r="T69" s="45">
        <v>55</v>
      </c>
      <c r="U69" s="45">
        <v>46</v>
      </c>
      <c r="V69" s="45">
        <v>95</v>
      </c>
    </row>
    <row r="70" spans="1:22">
      <c r="A70" s="1" t="s">
        <v>141</v>
      </c>
      <c r="B70" s="1" t="s">
        <v>158</v>
      </c>
      <c r="C70" s="36">
        <v>29</v>
      </c>
      <c r="D70" s="36">
        <v>39</v>
      </c>
      <c r="E70" s="36">
        <v>116</v>
      </c>
      <c r="F70" s="36">
        <v>157</v>
      </c>
      <c r="G70" s="36">
        <v>5</v>
      </c>
      <c r="H70" s="36">
        <v>112</v>
      </c>
      <c r="I70" s="36">
        <v>57</v>
      </c>
      <c r="J70" s="36">
        <v>67</v>
      </c>
      <c r="K70" s="36">
        <v>36</v>
      </c>
      <c r="L70" s="36">
        <v>106</v>
      </c>
      <c r="M70" s="36">
        <v>0</v>
      </c>
      <c r="N70" s="36">
        <v>107</v>
      </c>
      <c r="O70" s="36">
        <v>85</v>
      </c>
      <c r="P70" s="36">
        <v>239</v>
      </c>
      <c r="Q70" s="36">
        <v>42</v>
      </c>
      <c r="R70" s="36">
        <v>141</v>
      </c>
      <c r="S70" s="45">
        <v>0</v>
      </c>
      <c r="T70" s="45">
        <v>53</v>
      </c>
      <c r="U70" s="45">
        <v>31</v>
      </c>
      <c r="V70" s="45">
        <v>116</v>
      </c>
    </row>
    <row r="71" spans="1:22">
      <c r="A71" s="1" t="s">
        <v>142</v>
      </c>
      <c r="B71" s="1" t="s">
        <v>159</v>
      </c>
      <c r="C71" s="36">
        <v>26</v>
      </c>
      <c r="D71" s="36">
        <v>161</v>
      </c>
      <c r="E71" s="36">
        <v>71</v>
      </c>
      <c r="F71" s="36">
        <v>135</v>
      </c>
      <c r="G71" s="36">
        <v>70</v>
      </c>
      <c r="H71" s="36">
        <v>63</v>
      </c>
      <c r="I71" s="36">
        <v>22</v>
      </c>
      <c r="J71" s="36">
        <v>126</v>
      </c>
      <c r="K71" s="36">
        <v>61</v>
      </c>
      <c r="L71" s="36">
        <v>30</v>
      </c>
      <c r="M71" s="36">
        <v>87</v>
      </c>
      <c r="N71" s="36">
        <v>218</v>
      </c>
      <c r="O71" s="36">
        <v>61</v>
      </c>
      <c r="P71" s="36">
        <v>41</v>
      </c>
      <c r="Q71" s="36">
        <v>29</v>
      </c>
      <c r="R71" s="36">
        <v>181</v>
      </c>
      <c r="S71" s="45">
        <v>3</v>
      </c>
      <c r="T71" s="45">
        <v>88</v>
      </c>
      <c r="U71" s="45">
        <v>25</v>
      </c>
      <c r="V71" s="45">
        <v>176</v>
      </c>
    </row>
    <row r="72" spans="1:22">
      <c r="A72" s="1" t="s">
        <v>143</v>
      </c>
      <c r="B72" s="1" t="s">
        <v>123</v>
      </c>
      <c r="C72" s="36">
        <v>509.00000000000011</v>
      </c>
      <c r="D72" s="36">
        <v>379.00000000000011</v>
      </c>
      <c r="E72" s="36">
        <v>442.00000000000011</v>
      </c>
      <c r="F72" s="36">
        <v>479.00000000000011</v>
      </c>
      <c r="G72" s="36">
        <v>416.00000000000011</v>
      </c>
      <c r="H72" s="36">
        <v>449.00000000000011</v>
      </c>
      <c r="I72" s="36">
        <v>496.00000000000011</v>
      </c>
      <c r="J72" s="36">
        <v>450.00000000000011</v>
      </c>
      <c r="K72" s="36">
        <v>424.00000000000011</v>
      </c>
      <c r="L72" s="36">
        <v>518</v>
      </c>
      <c r="M72" s="36">
        <v>433</v>
      </c>
      <c r="N72" s="36">
        <v>316</v>
      </c>
      <c r="O72" s="36">
        <v>334</v>
      </c>
      <c r="P72" s="36">
        <v>537</v>
      </c>
      <c r="Q72" s="36">
        <v>559</v>
      </c>
      <c r="R72" s="36">
        <v>517</v>
      </c>
      <c r="S72" s="45">
        <v>517</v>
      </c>
      <c r="T72" s="45">
        <v>474</v>
      </c>
      <c r="U72" s="45">
        <v>488</v>
      </c>
      <c r="V72" s="45">
        <v>389</v>
      </c>
    </row>
    <row r="73" spans="1:22">
      <c r="A73" s="1" t="s">
        <v>144</v>
      </c>
      <c r="B73" s="1" t="s">
        <v>124</v>
      </c>
      <c r="C73" s="36">
        <v>0</v>
      </c>
      <c r="D73" s="36">
        <v>19</v>
      </c>
      <c r="E73" s="36">
        <v>20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74</v>
      </c>
      <c r="N73" s="36">
        <v>0</v>
      </c>
      <c r="O73" s="36">
        <v>0</v>
      </c>
      <c r="P73" s="36"/>
      <c r="Q73" s="36">
        <v>70</v>
      </c>
      <c r="R73" s="36">
        <v>24</v>
      </c>
      <c r="S73" s="45">
        <v>0</v>
      </c>
      <c r="T73" s="45">
        <v>25</v>
      </c>
      <c r="U73" s="45">
        <v>137</v>
      </c>
      <c r="V73" s="45">
        <v>95</v>
      </c>
    </row>
    <row r="74" spans="1:22">
      <c r="A74" s="1" t="s">
        <v>145</v>
      </c>
      <c r="B74" s="1" t="s">
        <v>125</v>
      </c>
      <c r="C74" s="36">
        <v>0</v>
      </c>
      <c r="D74" s="36">
        <v>19</v>
      </c>
      <c r="E74" s="36">
        <v>20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74</v>
      </c>
      <c r="N74" s="36">
        <v>0</v>
      </c>
      <c r="O74" s="36">
        <v>0</v>
      </c>
      <c r="P74" s="36"/>
      <c r="Q74" s="36">
        <v>70</v>
      </c>
      <c r="R74" s="36">
        <v>24</v>
      </c>
      <c r="S74" s="45">
        <v>0</v>
      </c>
      <c r="T74" s="45">
        <v>25</v>
      </c>
      <c r="U74" s="45">
        <v>137</v>
      </c>
      <c r="V74" s="45">
        <v>95</v>
      </c>
    </row>
    <row r="75" spans="1:22">
      <c r="A75" s="1" t="s">
        <v>146</v>
      </c>
      <c r="B75" s="1" t="s">
        <v>126</v>
      </c>
      <c r="C75" s="36">
        <v>0</v>
      </c>
      <c r="D75" s="36">
        <v>19</v>
      </c>
      <c r="E75" s="36">
        <v>20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/>
      <c r="Q75" s="36">
        <v>0</v>
      </c>
      <c r="R75" s="36">
        <v>74</v>
      </c>
      <c r="S75" s="45">
        <v>0</v>
      </c>
      <c r="T75" s="45">
        <v>0</v>
      </c>
      <c r="U75" s="45">
        <v>0</v>
      </c>
      <c r="V75" s="45"/>
    </row>
    <row r="76" spans="1:22">
      <c r="A76" s="1" t="s">
        <v>136</v>
      </c>
      <c r="B76" s="1" t="s">
        <v>127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74</v>
      </c>
      <c r="N76" s="36">
        <v>74</v>
      </c>
      <c r="O76" s="36">
        <v>74</v>
      </c>
      <c r="P76" s="36">
        <v>74</v>
      </c>
      <c r="Q76" s="36">
        <v>144</v>
      </c>
      <c r="R76" s="36">
        <v>94</v>
      </c>
      <c r="S76" s="45">
        <v>94</v>
      </c>
      <c r="T76" s="45">
        <v>119</v>
      </c>
      <c r="U76" s="45">
        <v>256</v>
      </c>
      <c r="V76" s="45">
        <v>351</v>
      </c>
    </row>
    <row r="77" spans="1:22">
      <c r="A77" s="1" t="s">
        <v>134</v>
      </c>
      <c r="B77" s="1" t="s">
        <v>135</v>
      </c>
      <c r="C77" s="39">
        <v>68.565815324165001</v>
      </c>
      <c r="D77" s="39">
        <v>68.865435356200507</v>
      </c>
      <c r="E77" s="39">
        <v>62.217194570135803</v>
      </c>
      <c r="F77" s="39">
        <v>51.356993736951999</v>
      </c>
      <c r="G77" s="39">
        <v>58.173076923076898</v>
      </c>
      <c r="H77" s="39">
        <v>73.051224944320694</v>
      </c>
      <c r="I77" s="39">
        <v>75</v>
      </c>
      <c r="J77" s="39">
        <v>62</v>
      </c>
      <c r="K77" s="39">
        <v>62.264150943396203</v>
      </c>
      <c r="L77" s="39">
        <v>67</v>
      </c>
      <c r="M77" s="39">
        <v>78</v>
      </c>
      <c r="N77" s="39">
        <v>66</v>
      </c>
      <c r="O77" s="39">
        <v>74</v>
      </c>
      <c r="P77" s="39">
        <v>59</v>
      </c>
      <c r="Q77" s="39">
        <v>67</v>
      </c>
      <c r="R77" s="39">
        <v>54</v>
      </c>
      <c r="S77" s="45">
        <v>63</v>
      </c>
      <c r="T77" s="45">
        <v>64</v>
      </c>
      <c r="U77" s="45">
        <v>72.3</v>
      </c>
      <c r="V77" s="39">
        <v>74.5</v>
      </c>
    </row>
    <row r="78" spans="1:22">
      <c r="S78" s="45"/>
      <c r="T78" s="45"/>
      <c r="U78" s="45"/>
      <c r="V78" s="45"/>
    </row>
    <row r="79" spans="1:22">
      <c r="A79" s="3" t="s">
        <v>133</v>
      </c>
      <c r="B79" s="3" t="s">
        <v>133</v>
      </c>
      <c r="S79" s="45"/>
      <c r="T79" s="45"/>
      <c r="U79" s="45"/>
      <c r="V79" s="45"/>
    </row>
    <row r="80" spans="1:22">
      <c r="A80" s="1" t="s">
        <v>0</v>
      </c>
      <c r="B80" s="1" t="s">
        <v>37</v>
      </c>
      <c r="C80" s="36">
        <v>167.02699999999999</v>
      </c>
      <c r="D80" s="36">
        <v>164.62400000000002</v>
      </c>
      <c r="E80" s="36">
        <v>90.479999999999961</v>
      </c>
      <c r="F80" s="36">
        <v>320.87599999999998</v>
      </c>
      <c r="G80" s="36">
        <v>45.12</v>
      </c>
      <c r="H80" s="36">
        <v>70.459000000000003</v>
      </c>
      <c r="I80" s="36">
        <v>37.112000000000009</v>
      </c>
      <c r="J80" s="36">
        <v>620.11799999999994</v>
      </c>
      <c r="K80" s="36">
        <v>106.26900000000001</v>
      </c>
      <c r="L80" s="36">
        <v>365</v>
      </c>
      <c r="M80" s="36">
        <v>146</v>
      </c>
      <c r="N80" s="36">
        <v>298</v>
      </c>
      <c r="O80" s="36">
        <v>127</v>
      </c>
      <c r="P80" s="36">
        <v>123</v>
      </c>
      <c r="Q80" s="36">
        <v>135</v>
      </c>
      <c r="R80" s="36">
        <v>342</v>
      </c>
      <c r="S80" s="45">
        <v>131</v>
      </c>
      <c r="T80" s="45">
        <v>68</v>
      </c>
      <c r="U80" s="45">
        <v>49</v>
      </c>
      <c r="V80" s="45">
        <v>329</v>
      </c>
    </row>
    <row r="81" spans="1:22">
      <c r="A81" s="1" t="s">
        <v>55</v>
      </c>
      <c r="B81" s="1" t="s">
        <v>153</v>
      </c>
      <c r="C81" s="36">
        <v>27.021000000000001</v>
      </c>
      <c r="D81" s="36">
        <v>47.596999999999994</v>
      </c>
      <c r="E81" s="36">
        <v>29.675000000000011</v>
      </c>
      <c r="F81" s="36">
        <v>37.397999999999996</v>
      </c>
      <c r="G81" s="36">
        <v>16.571999999999999</v>
      </c>
      <c r="H81" s="36">
        <v>11.571999999999999</v>
      </c>
      <c r="I81" s="36">
        <v>3.1490000000000009</v>
      </c>
      <c r="J81" s="36">
        <v>166.06399999999999</v>
      </c>
      <c r="K81" s="36">
        <v>25.306000000000001</v>
      </c>
      <c r="L81" s="36">
        <v>85</v>
      </c>
      <c r="M81" s="36">
        <v>34</v>
      </c>
      <c r="N81" s="36">
        <v>34</v>
      </c>
      <c r="O81" s="36">
        <v>13</v>
      </c>
      <c r="P81" s="36">
        <v>21</v>
      </c>
      <c r="Q81" s="36">
        <v>21</v>
      </c>
      <c r="R81" s="36">
        <v>48</v>
      </c>
      <c r="S81" s="45">
        <v>21</v>
      </c>
      <c r="T81" s="45">
        <v>9</v>
      </c>
      <c r="U81" s="45">
        <v>-3</v>
      </c>
      <c r="V81" s="45">
        <v>67</v>
      </c>
    </row>
    <row r="82" spans="1:22">
      <c r="A82" s="1" t="s">
        <v>171</v>
      </c>
      <c r="B82" s="1" t="s">
        <v>172</v>
      </c>
      <c r="C82" s="44">
        <v>16.177623976961801</v>
      </c>
      <c r="D82" s="44">
        <v>28.912552240256598</v>
      </c>
      <c r="E82" s="44">
        <v>32.797303271441201</v>
      </c>
      <c r="F82" s="44">
        <v>11.654969520936399</v>
      </c>
      <c r="G82" s="44">
        <v>36.728723404255298</v>
      </c>
      <c r="H82" s="44">
        <v>16.423735789608099</v>
      </c>
      <c r="I82" s="44">
        <v>8.4851261047639603</v>
      </c>
      <c r="J82" s="44">
        <v>26.779419400823699</v>
      </c>
      <c r="K82" s="44">
        <v>23.813153412566201</v>
      </c>
      <c r="L82" s="44">
        <v>23.3</v>
      </c>
      <c r="M82" s="44">
        <v>23.3</v>
      </c>
      <c r="N82" s="44">
        <v>11.3</v>
      </c>
      <c r="O82" s="44">
        <v>10.3</v>
      </c>
      <c r="P82" s="44">
        <v>17.3</v>
      </c>
      <c r="Q82" s="44">
        <v>15.8</v>
      </c>
      <c r="R82" s="44">
        <v>14</v>
      </c>
      <c r="S82" s="47">
        <v>16.3</v>
      </c>
      <c r="T82" s="47">
        <v>13.1</v>
      </c>
      <c r="U82" s="47">
        <v>-5.9</v>
      </c>
      <c r="V82" s="47">
        <v>20.399999999999999</v>
      </c>
    </row>
    <row r="83" spans="1:22">
      <c r="A83" s="1" t="s">
        <v>160</v>
      </c>
      <c r="B83" s="1" t="s">
        <v>154</v>
      </c>
      <c r="C83" s="36">
        <v>1037.9159999999999</v>
      </c>
      <c r="D83" s="36">
        <v>1191.4970000000001</v>
      </c>
      <c r="E83" s="36">
        <v>1083.623</v>
      </c>
      <c r="F83" s="36">
        <v>760.93899999999996</v>
      </c>
      <c r="G83" s="36">
        <v>935.23299999999995</v>
      </c>
      <c r="H83" s="36">
        <v>859.13900000000001</v>
      </c>
      <c r="I83" s="36">
        <v>735.54600000000005</v>
      </c>
      <c r="J83" s="36">
        <v>801.779</v>
      </c>
      <c r="K83" s="36">
        <v>910.91600000000005</v>
      </c>
      <c r="L83" s="36">
        <v>1125</v>
      </c>
      <c r="M83" s="36">
        <v>1231</v>
      </c>
      <c r="N83" s="36">
        <v>1277</v>
      </c>
      <c r="O83" s="36">
        <v>1382</v>
      </c>
      <c r="P83" s="36">
        <v>1296</v>
      </c>
      <c r="Q83" s="36">
        <v>1245</v>
      </c>
      <c r="R83" s="36">
        <v>1108</v>
      </c>
      <c r="S83" s="45">
        <v>1046</v>
      </c>
      <c r="T83" s="45">
        <v>946</v>
      </c>
      <c r="U83" s="45">
        <v>791</v>
      </c>
      <c r="V83" s="45">
        <v>696</v>
      </c>
    </row>
    <row r="84" spans="1:22" ht="16.5">
      <c r="A84" s="1" t="s">
        <v>173</v>
      </c>
      <c r="B84" s="1" t="s">
        <v>174</v>
      </c>
      <c r="C84" s="41"/>
      <c r="D84" s="41"/>
      <c r="E84" s="41"/>
      <c r="F84" s="44">
        <v>15.404945228931</v>
      </c>
      <c r="G84" s="44">
        <v>13.2900250897946</v>
      </c>
      <c r="H84" s="44">
        <v>10.1578927429043</v>
      </c>
      <c r="I84" s="44">
        <v>8.1815438634992006</v>
      </c>
      <c r="J84" s="44">
        <v>24.3578954981582</v>
      </c>
      <c r="K84" s="44">
        <v>24.7005795720703</v>
      </c>
      <c r="L84" s="44">
        <v>31.7</v>
      </c>
      <c r="M84" s="44">
        <v>32.5</v>
      </c>
      <c r="N84" s="44">
        <v>16.5</v>
      </c>
      <c r="O84" s="44">
        <v>13.8</v>
      </c>
      <c r="P84" s="44">
        <v>8</v>
      </c>
      <c r="Q84" s="44">
        <v>6.9</v>
      </c>
      <c r="R84" s="44">
        <v>8.4</v>
      </c>
      <c r="S84" s="47">
        <v>9.5</v>
      </c>
      <c r="T84" s="47">
        <v>9.1</v>
      </c>
      <c r="U84" s="47">
        <v>7.5</v>
      </c>
      <c r="V84" s="47">
        <v>10.4</v>
      </c>
    </row>
    <row r="85" spans="1:22">
      <c r="A85" s="1" t="s">
        <v>138</v>
      </c>
      <c r="B85" s="1" t="s">
        <v>155</v>
      </c>
      <c r="C85" s="36">
        <v>5500</v>
      </c>
      <c r="D85" s="36">
        <v>5000</v>
      </c>
      <c r="E85" s="36">
        <v>5000</v>
      </c>
      <c r="F85" s="36">
        <v>4700</v>
      </c>
      <c r="G85" s="36">
        <v>4700</v>
      </c>
      <c r="H85" s="36">
        <v>4400</v>
      </c>
      <c r="I85" s="36">
        <v>4900</v>
      </c>
      <c r="J85" s="36">
        <v>4700</v>
      </c>
      <c r="K85" s="36">
        <v>4300</v>
      </c>
      <c r="L85" s="36">
        <v>4200</v>
      </c>
      <c r="M85" s="36">
        <v>4300</v>
      </c>
      <c r="N85" s="36">
        <v>4400</v>
      </c>
      <c r="O85" s="36">
        <v>3600</v>
      </c>
      <c r="P85" s="36">
        <v>3600</v>
      </c>
      <c r="Q85" s="36">
        <v>3500</v>
      </c>
      <c r="R85" s="36">
        <v>3500</v>
      </c>
      <c r="S85" s="45">
        <v>3300</v>
      </c>
      <c r="T85" s="45">
        <v>3100</v>
      </c>
      <c r="U85" s="45">
        <v>2600</v>
      </c>
      <c r="V85" s="45">
        <v>2600</v>
      </c>
    </row>
    <row r="86" spans="1:22">
      <c r="A86" s="1" t="s">
        <v>139</v>
      </c>
      <c r="B86" s="1" t="s">
        <v>156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0</v>
      </c>
      <c r="S86" s="45">
        <v>0</v>
      </c>
      <c r="T86" s="45">
        <v>0</v>
      </c>
      <c r="U86" s="45">
        <v>0</v>
      </c>
      <c r="V86" s="45">
        <v>0</v>
      </c>
    </row>
    <row r="87" spans="1:22">
      <c r="A87" s="1" t="s">
        <v>140</v>
      </c>
      <c r="B87" s="1" t="s">
        <v>157</v>
      </c>
      <c r="C87" s="36">
        <v>278</v>
      </c>
      <c r="D87" s="36">
        <v>290</v>
      </c>
      <c r="E87" s="36">
        <v>281</v>
      </c>
      <c r="F87" s="36">
        <v>284</v>
      </c>
      <c r="G87" s="36">
        <v>152</v>
      </c>
      <c r="H87" s="36">
        <v>368</v>
      </c>
      <c r="I87" s="36">
        <v>125</v>
      </c>
      <c r="J87" s="36">
        <v>220</v>
      </c>
      <c r="K87" s="36">
        <v>122</v>
      </c>
      <c r="L87" s="36">
        <v>130</v>
      </c>
      <c r="M87" s="36">
        <v>44</v>
      </c>
      <c r="N87" s="36">
        <v>357</v>
      </c>
      <c r="O87" s="36">
        <v>58</v>
      </c>
      <c r="P87" s="36">
        <v>82</v>
      </c>
      <c r="Q87" s="36">
        <v>156</v>
      </c>
      <c r="R87" s="36">
        <v>220</v>
      </c>
      <c r="S87" s="45">
        <v>176</v>
      </c>
      <c r="T87" s="45">
        <v>193</v>
      </c>
      <c r="U87" s="45">
        <v>248</v>
      </c>
      <c r="V87" s="45">
        <v>139</v>
      </c>
    </row>
    <row r="88" spans="1:22">
      <c r="A88" s="1" t="s">
        <v>141</v>
      </c>
      <c r="B88" s="1" t="s">
        <v>158</v>
      </c>
      <c r="C88" s="36">
        <v>376</v>
      </c>
      <c r="D88" s="36">
        <v>538</v>
      </c>
      <c r="E88" s="36">
        <v>0</v>
      </c>
      <c r="F88" s="36">
        <v>267</v>
      </c>
      <c r="G88" s="36">
        <v>96</v>
      </c>
      <c r="H88" s="36">
        <v>221</v>
      </c>
      <c r="I88" s="36">
        <v>0</v>
      </c>
      <c r="J88" s="36">
        <v>216</v>
      </c>
      <c r="K88" s="36">
        <v>291</v>
      </c>
      <c r="L88" s="36">
        <v>72</v>
      </c>
      <c r="M88" s="36">
        <v>0</v>
      </c>
      <c r="N88" s="36">
        <v>0</v>
      </c>
      <c r="O88" s="36">
        <v>813</v>
      </c>
      <c r="P88" s="36">
        <v>0</v>
      </c>
      <c r="Q88" s="36">
        <v>0</v>
      </c>
      <c r="R88" s="36">
        <v>0</v>
      </c>
      <c r="S88" s="45">
        <v>0</v>
      </c>
      <c r="T88" s="45">
        <v>199</v>
      </c>
      <c r="U88" s="45">
        <v>435</v>
      </c>
      <c r="V88" s="45"/>
    </row>
    <row r="89" spans="1:22">
      <c r="A89" s="1" t="s">
        <v>142</v>
      </c>
      <c r="B89" s="1" t="s">
        <v>159</v>
      </c>
      <c r="C89" s="36">
        <v>258</v>
      </c>
      <c r="D89" s="36">
        <v>121</v>
      </c>
      <c r="E89" s="36">
        <v>46</v>
      </c>
      <c r="F89" s="36">
        <v>477</v>
      </c>
      <c r="G89" s="36">
        <v>56</v>
      </c>
      <c r="H89" s="36">
        <v>83</v>
      </c>
      <c r="I89" s="36">
        <v>36</v>
      </c>
      <c r="J89" s="36">
        <v>864</v>
      </c>
      <c r="K89" s="36">
        <v>172</v>
      </c>
      <c r="L89" s="36">
        <v>265</v>
      </c>
      <c r="M89" s="36">
        <v>110</v>
      </c>
      <c r="N89" s="36">
        <v>479</v>
      </c>
      <c r="O89" s="36">
        <v>173</v>
      </c>
      <c r="P89" s="36">
        <v>178</v>
      </c>
      <c r="Q89" s="36">
        <v>234</v>
      </c>
      <c r="R89" s="36">
        <v>248</v>
      </c>
      <c r="S89" s="45">
        <v>93</v>
      </c>
      <c r="T89" s="45">
        <v>48</v>
      </c>
      <c r="U89" s="45">
        <v>28</v>
      </c>
      <c r="V89" s="45">
        <v>214</v>
      </c>
    </row>
    <row r="90" spans="1:22">
      <c r="A90" s="1" t="s">
        <v>143</v>
      </c>
      <c r="B90" s="1" t="s">
        <v>123</v>
      </c>
      <c r="C90" s="36">
        <v>1962</v>
      </c>
      <c r="D90" s="36">
        <v>2362</v>
      </c>
      <c r="E90" s="36">
        <v>2362</v>
      </c>
      <c r="F90" s="36">
        <v>2116</v>
      </c>
      <c r="G90" s="36">
        <v>2201</v>
      </c>
      <c r="H90" s="36">
        <v>2327</v>
      </c>
      <c r="I90" s="36">
        <v>2327</v>
      </c>
      <c r="J90" s="36">
        <v>1447</v>
      </c>
      <c r="K90" s="36">
        <v>1736</v>
      </c>
      <c r="L90" s="36">
        <v>1416</v>
      </c>
      <c r="M90" s="36">
        <v>1416</v>
      </c>
      <c r="N90" s="36">
        <v>800</v>
      </c>
      <c r="O90" s="36">
        <v>1392</v>
      </c>
      <c r="P90" s="36">
        <v>1176</v>
      </c>
      <c r="Q90" s="36">
        <v>1176</v>
      </c>
      <c r="R90" s="36">
        <v>813</v>
      </c>
      <c r="S90" s="45">
        <v>813</v>
      </c>
      <c r="T90" s="45">
        <v>1012</v>
      </c>
      <c r="U90" s="45">
        <v>1447</v>
      </c>
      <c r="V90" s="45">
        <v>1010</v>
      </c>
    </row>
    <row r="91" spans="1:22">
      <c r="A91" s="1" t="s">
        <v>144</v>
      </c>
      <c r="B91" s="1" t="s">
        <v>124</v>
      </c>
      <c r="C91" s="36">
        <v>0</v>
      </c>
      <c r="D91" s="36">
        <v>74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  <c r="S91" s="45">
        <v>0</v>
      </c>
      <c r="T91" s="45">
        <v>0</v>
      </c>
      <c r="U91" s="45">
        <v>0</v>
      </c>
      <c r="V91" s="45">
        <v>0</v>
      </c>
    </row>
    <row r="92" spans="1:22">
      <c r="A92" s="1" t="s">
        <v>145</v>
      </c>
      <c r="B92" s="1" t="s">
        <v>125</v>
      </c>
      <c r="C92" s="36">
        <v>0</v>
      </c>
      <c r="D92" s="36">
        <v>74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0</v>
      </c>
      <c r="S92" s="45">
        <v>0</v>
      </c>
      <c r="T92" s="45">
        <v>0</v>
      </c>
      <c r="U92" s="45">
        <v>0</v>
      </c>
      <c r="V92" s="45">
        <v>0</v>
      </c>
    </row>
    <row r="93" spans="1:22">
      <c r="A93" s="1" t="s">
        <v>146</v>
      </c>
      <c r="B93" s="1" t="s">
        <v>126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74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45">
        <v>0</v>
      </c>
      <c r="T93" s="45">
        <v>0</v>
      </c>
      <c r="U93" s="45">
        <v>0</v>
      </c>
      <c r="V93" s="45">
        <v>0</v>
      </c>
    </row>
    <row r="94" spans="1:22">
      <c r="A94" s="1" t="s">
        <v>136</v>
      </c>
      <c r="B94" s="1" t="s">
        <v>127</v>
      </c>
      <c r="C94" s="36">
        <v>0</v>
      </c>
      <c r="D94" s="36">
        <v>74</v>
      </c>
      <c r="E94" s="36">
        <v>74</v>
      </c>
      <c r="F94" s="36">
        <v>74</v>
      </c>
      <c r="G94" s="36">
        <v>74</v>
      </c>
      <c r="H94" s="36">
        <v>74</v>
      </c>
      <c r="I94" s="36">
        <v>74</v>
      </c>
      <c r="J94" s="36">
        <v>74</v>
      </c>
      <c r="K94" s="36">
        <v>74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45">
        <v>0</v>
      </c>
      <c r="T94" s="45">
        <v>0</v>
      </c>
      <c r="U94" s="45">
        <v>0</v>
      </c>
      <c r="V94" s="45">
        <v>0</v>
      </c>
    </row>
    <row r="95" spans="1:22">
      <c r="A95" s="1" t="s">
        <v>134</v>
      </c>
      <c r="B95" s="1" t="s">
        <v>135</v>
      </c>
      <c r="C95" s="39">
        <v>47.349643221202903</v>
      </c>
      <c r="D95" s="39">
        <v>48.727422003284097</v>
      </c>
      <c r="E95" s="39">
        <v>59.811165845648603</v>
      </c>
      <c r="F95" s="39">
        <v>55.068493150684901</v>
      </c>
      <c r="G95" s="39">
        <v>59.3406593406593</v>
      </c>
      <c r="H95" s="39">
        <v>67.138692211578501</v>
      </c>
      <c r="I95" s="39">
        <v>72.136609745939197</v>
      </c>
      <c r="J95" s="39">
        <v>57.199211045364898</v>
      </c>
      <c r="K95" s="39">
        <v>54.530386740331501</v>
      </c>
      <c r="L95" s="39">
        <v>48</v>
      </c>
      <c r="M95" s="39">
        <v>50</v>
      </c>
      <c r="N95" s="39">
        <v>61</v>
      </c>
      <c r="O95" s="39">
        <v>24</v>
      </c>
      <c r="P95" s="39">
        <v>17</v>
      </c>
      <c r="Q95" s="39">
        <v>29</v>
      </c>
      <c r="R95" s="39">
        <v>33</v>
      </c>
      <c r="S95" s="45">
        <v>50</v>
      </c>
      <c r="T95" s="45">
        <v>56</v>
      </c>
      <c r="U95" s="45">
        <v>55</v>
      </c>
      <c r="V95" s="45">
        <v>56</v>
      </c>
    </row>
    <row r="96" spans="1:22">
      <c r="S96" s="45"/>
      <c r="T96" s="45"/>
      <c r="U96" s="45"/>
      <c r="V96" s="45"/>
    </row>
    <row r="97" spans="1:22" ht="14.5">
      <c r="A97" s="29" t="s">
        <v>161</v>
      </c>
      <c r="B97" s="29" t="s">
        <v>162</v>
      </c>
      <c r="S97" s="38"/>
      <c r="T97" s="38"/>
      <c r="U97" s="38"/>
      <c r="V97" s="38"/>
    </row>
    <row r="98" spans="1:22">
      <c r="S98" s="38"/>
      <c r="T98" s="38"/>
      <c r="U98" s="38"/>
      <c r="V98" s="38"/>
    </row>
    <row r="99" spans="1:22">
      <c r="A99" s="3" t="s">
        <v>179</v>
      </c>
      <c r="B99" s="3" t="s">
        <v>179</v>
      </c>
      <c r="S99" s="38"/>
      <c r="T99" s="38"/>
      <c r="U99" s="38"/>
      <c r="V99" s="38"/>
    </row>
    <row r="100" spans="1:22">
      <c r="A100" s="1" t="s">
        <v>0</v>
      </c>
      <c r="B100" s="1" t="s">
        <v>37</v>
      </c>
      <c r="C100" s="36">
        <v>1353</v>
      </c>
      <c r="D100" s="36">
        <v>2051</v>
      </c>
      <c r="E100" s="36">
        <v>2258</v>
      </c>
      <c r="F100" s="36">
        <v>4564</v>
      </c>
      <c r="G100" s="36">
        <v>1764</v>
      </c>
      <c r="H100" s="36">
        <v>1864</v>
      </c>
      <c r="I100" s="36">
        <v>2128</v>
      </c>
      <c r="J100" s="36">
        <v>7314</v>
      </c>
      <c r="K100" s="36">
        <v>1877</v>
      </c>
      <c r="L100" s="36">
        <v>2704</v>
      </c>
      <c r="M100" s="36">
        <v>2327</v>
      </c>
      <c r="N100" s="36">
        <v>6584</v>
      </c>
      <c r="O100" s="36">
        <v>2903</v>
      </c>
      <c r="P100" s="36">
        <v>3387</v>
      </c>
      <c r="Q100" s="36">
        <v>2135</v>
      </c>
      <c r="R100" s="36">
        <v>6055</v>
      </c>
      <c r="S100" s="45">
        <v>1639</v>
      </c>
      <c r="T100" s="45">
        <v>2773</v>
      </c>
      <c r="U100" s="45">
        <v>3391</v>
      </c>
      <c r="V100" s="45">
        <v>6206</v>
      </c>
    </row>
    <row r="101" spans="1:22">
      <c r="A101" s="1" t="s">
        <v>55</v>
      </c>
      <c r="B101" s="1" t="s">
        <v>153</v>
      </c>
      <c r="C101" s="43">
        <v>51</v>
      </c>
      <c r="D101" s="43">
        <v>158</v>
      </c>
      <c r="E101" s="43">
        <v>242</v>
      </c>
      <c r="F101" s="43">
        <v>491</v>
      </c>
      <c r="G101" s="43">
        <v>75</v>
      </c>
      <c r="H101" s="43">
        <v>107</v>
      </c>
      <c r="I101" s="43">
        <v>181</v>
      </c>
      <c r="J101" s="43">
        <v>1014</v>
      </c>
      <c r="K101" s="43">
        <v>184</v>
      </c>
      <c r="L101" s="43">
        <v>165</v>
      </c>
      <c r="M101" s="43">
        <v>228</v>
      </c>
      <c r="N101" s="43">
        <v>985</v>
      </c>
      <c r="O101" s="43">
        <v>503</v>
      </c>
      <c r="P101" s="43">
        <v>405</v>
      </c>
      <c r="Q101" s="43">
        <v>218</v>
      </c>
      <c r="R101" s="43">
        <v>820</v>
      </c>
      <c r="S101" s="49">
        <v>43</v>
      </c>
      <c r="T101" s="49">
        <v>306</v>
      </c>
      <c r="U101" s="49">
        <v>406</v>
      </c>
      <c r="V101" s="49">
        <v>899</v>
      </c>
    </row>
    <row r="102" spans="1:22">
      <c r="A102" s="1" t="s">
        <v>180</v>
      </c>
      <c r="B102" s="1" t="s">
        <v>172</v>
      </c>
      <c r="C102" s="44">
        <v>3.7694013303769403</v>
      </c>
      <c r="D102" s="44">
        <v>7.7035592393954175</v>
      </c>
      <c r="E102" s="44">
        <v>10.717449069973428</v>
      </c>
      <c r="F102" s="44">
        <v>10.758106923751095</v>
      </c>
      <c r="G102" s="44">
        <v>4.2517006802721085</v>
      </c>
      <c r="H102" s="44">
        <v>5.7403433476394854</v>
      </c>
      <c r="I102" s="44">
        <v>8.5056390977443606</v>
      </c>
      <c r="J102" s="44">
        <v>13.863822805578344</v>
      </c>
      <c r="K102" s="44">
        <v>9.8028769312733086</v>
      </c>
      <c r="L102" s="44">
        <v>6.1020710059171597</v>
      </c>
      <c r="M102" s="44">
        <v>9.7980232058444354</v>
      </c>
      <c r="N102" s="44">
        <v>14.960510328068043</v>
      </c>
      <c r="O102" s="44">
        <v>17.3269032035825</v>
      </c>
      <c r="P102" s="44">
        <v>12</v>
      </c>
      <c r="Q102" s="44">
        <v>10.199999999999999</v>
      </c>
      <c r="R102" s="44">
        <v>13.5</v>
      </c>
      <c r="S102" s="44">
        <v>2.6</v>
      </c>
      <c r="T102" s="44">
        <v>11</v>
      </c>
      <c r="U102" s="44">
        <v>12</v>
      </c>
      <c r="V102" s="44">
        <v>14.5</v>
      </c>
    </row>
    <row r="103" spans="1:22">
      <c r="A103" s="1" t="s">
        <v>160</v>
      </c>
      <c r="B103" s="1" t="s">
        <v>154</v>
      </c>
      <c r="C103" s="36">
        <v>11022</v>
      </c>
      <c r="D103" s="36">
        <v>11274</v>
      </c>
      <c r="E103" s="36">
        <v>11464</v>
      </c>
      <c r="F103" s="36">
        <v>10688</v>
      </c>
      <c r="G103" s="36">
        <v>11141</v>
      </c>
      <c r="H103" s="36">
        <v>11405</v>
      </c>
      <c r="I103" s="36">
        <v>11363</v>
      </c>
      <c r="J103" s="36">
        <v>9811</v>
      </c>
      <c r="K103" s="36">
        <v>10236</v>
      </c>
      <c r="L103" s="36">
        <v>10984</v>
      </c>
      <c r="M103" s="36">
        <v>10894</v>
      </c>
      <c r="N103" s="36">
        <v>10134</v>
      </c>
      <c r="O103" s="36">
        <v>11657</v>
      </c>
      <c r="P103" s="36">
        <v>11810</v>
      </c>
      <c r="Q103" s="36">
        <v>11561</v>
      </c>
      <c r="R103" s="36">
        <v>12003</v>
      </c>
      <c r="S103" s="45">
        <v>12023</v>
      </c>
      <c r="T103" s="45">
        <v>12364</v>
      </c>
      <c r="U103" s="45">
        <v>13696</v>
      </c>
      <c r="V103" s="45">
        <v>13332</v>
      </c>
    </row>
    <row r="104" spans="1:22" ht="16.5">
      <c r="A104" s="1" t="s">
        <v>173</v>
      </c>
      <c r="B104" s="1" t="s">
        <v>174</v>
      </c>
      <c r="C104" s="55">
        <v>5.8</v>
      </c>
      <c r="D104" s="55">
        <v>6.7</v>
      </c>
      <c r="E104" s="55">
        <v>8.5</v>
      </c>
      <c r="F104" s="56">
        <v>8.4</v>
      </c>
      <c r="G104" s="56">
        <v>8.4</v>
      </c>
      <c r="H104" s="56">
        <v>7.9</v>
      </c>
      <c r="I104" s="56">
        <v>7.3</v>
      </c>
      <c r="J104" s="56">
        <v>12.5</v>
      </c>
      <c r="K104" s="56">
        <v>13.6</v>
      </c>
      <c r="L104" s="56">
        <v>14.1</v>
      </c>
      <c r="M104" s="56">
        <v>14.6</v>
      </c>
      <c r="N104" s="56">
        <v>14.6</v>
      </c>
      <c r="O104" s="56">
        <v>17</v>
      </c>
      <c r="P104" s="56">
        <v>18.7</v>
      </c>
      <c r="Q104" s="56">
        <v>18.5</v>
      </c>
      <c r="R104" s="56">
        <v>16.600000000000001</v>
      </c>
      <c r="S104" s="50">
        <v>12.2</v>
      </c>
      <c r="T104" s="50">
        <v>11.3</v>
      </c>
      <c r="U104" s="50">
        <v>12.4</v>
      </c>
      <c r="V104" s="50">
        <v>12.8</v>
      </c>
    </row>
    <row r="105" spans="1:22">
      <c r="A105" s="1" t="s">
        <v>138</v>
      </c>
      <c r="B105" s="1" t="s">
        <v>155</v>
      </c>
      <c r="C105" s="36">
        <v>34300</v>
      </c>
      <c r="D105" s="36">
        <v>32800</v>
      </c>
      <c r="E105" s="36">
        <v>32900</v>
      </c>
      <c r="F105" s="36">
        <v>31300</v>
      </c>
      <c r="G105" s="36">
        <v>30800</v>
      </c>
      <c r="H105" s="36">
        <v>30100</v>
      </c>
      <c r="I105" s="36">
        <v>30300</v>
      </c>
      <c r="J105" s="36">
        <v>29100</v>
      </c>
      <c r="K105" s="36">
        <v>28900</v>
      </c>
      <c r="L105" s="36">
        <v>28600</v>
      </c>
      <c r="M105" s="36">
        <v>29100</v>
      </c>
      <c r="N105" s="36">
        <v>28000</v>
      </c>
      <c r="O105" s="36">
        <v>28300</v>
      </c>
      <c r="P105" s="36">
        <v>29400</v>
      </c>
      <c r="Q105" s="36">
        <v>31500</v>
      </c>
      <c r="R105" s="36">
        <v>31400</v>
      </c>
      <c r="S105" s="45">
        <v>31900</v>
      </c>
      <c r="T105" s="45">
        <v>33000</v>
      </c>
      <c r="U105" s="45">
        <v>32600</v>
      </c>
      <c r="V105" s="45">
        <v>30600</v>
      </c>
    </row>
    <row r="106" spans="1:22">
      <c r="A106" s="1" t="s">
        <v>139</v>
      </c>
      <c r="B106" s="1" t="s">
        <v>156</v>
      </c>
      <c r="C106" s="36">
        <v>12100</v>
      </c>
      <c r="D106" s="36">
        <v>11400</v>
      </c>
      <c r="E106" s="36">
        <v>10900</v>
      </c>
      <c r="F106" s="36">
        <v>9800</v>
      </c>
      <c r="G106" s="36">
        <v>9300</v>
      </c>
      <c r="H106" s="36">
        <v>9700</v>
      </c>
      <c r="I106" s="36">
        <v>10300</v>
      </c>
      <c r="J106" s="36">
        <v>11000</v>
      </c>
      <c r="K106" s="36">
        <v>10400</v>
      </c>
      <c r="L106" s="36">
        <v>9500</v>
      </c>
      <c r="M106" s="36">
        <v>10900</v>
      </c>
      <c r="N106" s="36">
        <v>10500</v>
      </c>
      <c r="O106" s="36">
        <v>10600</v>
      </c>
      <c r="P106" s="36">
        <v>11600</v>
      </c>
      <c r="Q106" s="36">
        <f>Q105-18800</f>
        <v>12700</v>
      </c>
      <c r="R106" s="36">
        <v>14600</v>
      </c>
      <c r="S106" s="45">
        <v>13900</v>
      </c>
      <c r="T106" s="45">
        <v>14800</v>
      </c>
      <c r="U106" s="45">
        <v>15600</v>
      </c>
      <c r="V106" s="45">
        <v>15300</v>
      </c>
    </row>
    <row r="107" spans="1:22">
      <c r="A107" s="1" t="s">
        <v>140</v>
      </c>
      <c r="B107" s="1" t="s">
        <v>157</v>
      </c>
      <c r="C107" s="36">
        <v>915</v>
      </c>
      <c r="D107" s="36">
        <v>1175</v>
      </c>
      <c r="E107" s="36">
        <v>1006</v>
      </c>
      <c r="F107" s="36">
        <v>1479</v>
      </c>
      <c r="G107" s="36">
        <v>1015</v>
      </c>
      <c r="H107" s="36">
        <v>1277</v>
      </c>
      <c r="I107" s="36">
        <v>896</v>
      </c>
      <c r="J107" s="36">
        <v>1354</v>
      </c>
      <c r="K107" s="36">
        <v>788</v>
      </c>
      <c r="L107" s="36">
        <v>1100</v>
      </c>
      <c r="M107" s="36">
        <v>659</v>
      </c>
      <c r="N107" s="36">
        <v>1764</v>
      </c>
      <c r="O107" s="36">
        <v>718</v>
      </c>
      <c r="P107" s="36">
        <v>921</v>
      </c>
      <c r="Q107" s="36">
        <v>1009</v>
      </c>
      <c r="R107" s="36">
        <v>1336</v>
      </c>
      <c r="S107" s="45">
        <v>702</v>
      </c>
      <c r="T107" s="45">
        <v>856</v>
      </c>
      <c r="U107" s="45">
        <v>962</v>
      </c>
      <c r="V107" s="45">
        <v>1386</v>
      </c>
    </row>
    <row r="108" spans="1:22">
      <c r="A108" s="1" t="s">
        <v>141</v>
      </c>
      <c r="B108" s="1" t="s">
        <v>158</v>
      </c>
      <c r="C108" s="36">
        <v>1079</v>
      </c>
      <c r="D108" s="36">
        <v>1274</v>
      </c>
      <c r="E108" s="36">
        <v>884</v>
      </c>
      <c r="F108" s="36">
        <v>1266</v>
      </c>
      <c r="G108" s="36">
        <v>588</v>
      </c>
      <c r="H108" s="36">
        <v>1077</v>
      </c>
      <c r="I108" s="36">
        <v>883</v>
      </c>
      <c r="J108" s="36">
        <v>1904</v>
      </c>
      <c r="K108" s="36">
        <v>747</v>
      </c>
      <c r="L108" s="36">
        <v>974</v>
      </c>
      <c r="M108" s="36">
        <v>591</v>
      </c>
      <c r="N108" s="36">
        <v>1729</v>
      </c>
      <c r="O108" s="36">
        <v>1317</v>
      </c>
      <c r="P108" s="36">
        <v>1343</v>
      </c>
      <c r="Q108" s="36">
        <v>881</v>
      </c>
      <c r="R108" s="36">
        <v>1443</v>
      </c>
      <c r="S108" s="45">
        <v>219</v>
      </c>
      <c r="T108" s="45">
        <v>1033</v>
      </c>
      <c r="U108" s="45">
        <v>1204</v>
      </c>
      <c r="V108" s="45">
        <v>1985</v>
      </c>
    </row>
    <row r="109" spans="1:22">
      <c r="A109" s="1" t="s">
        <v>142</v>
      </c>
      <c r="B109" s="1" t="s">
        <v>159</v>
      </c>
      <c r="C109" s="36">
        <v>629</v>
      </c>
      <c r="D109" s="36">
        <v>757</v>
      </c>
      <c r="E109" s="36">
        <v>547</v>
      </c>
      <c r="F109" s="36">
        <v>1728</v>
      </c>
      <c r="G109" s="36">
        <v>471</v>
      </c>
      <c r="H109" s="36">
        <v>721</v>
      </c>
      <c r="I109" s="36">
        <v>589</v>
      </c>
      <c r="J109" s="36">
        <v>2187</v>
      </c>
      <c r="K109" s="36">
        <v>629</v>
      </c>
      <c r="L109" s="36">
        <v>895</v>
      </c>
      <c r="M109" s="36">
        <v>757</v>
      </c>
      <c r="N109" s="36">
        <v>2090</v>
      </c>
      <c r="O109" s="36">
        <v>803</v>
      </c>
      <c r="P109" s="36">
        <v>865</v>
      </c>
      <c r="Q109" s="36">
        <f>2437-O109-P109</f>
        <v>769</v>
      </c>
      <c r="R109" s="36">
        <v>1857</v>
      </c>
      <c r="S109" s="45">
        <v>571</v>
      </c>
      <c r="T109" s="45">
        <v>663</v>
      </c>
      <c r="U109" s="45">
        <v>750</v>
      </c>
      <c r="V109" s="45">
        <v>1555</v>
      </c>
    </row>
    <row r="110" spans="1:22">
      <c r="A110" s="1" t="s">
        <v>143</v>
      </c>
      <c r="B110" s="1" t="s">
        <v>123</v>
      </c>
      <c r="C110" s="51">
        <v>5589</v>
      </c>
      <c r="D110" s="51">
        <v>6014</v>
      </c>
      <c r="E110" s="51">
        <v>6425</v>
      </c>
      <c r="F110" s="51">
        <v>5952</v>
      </c>
      <c r="G110" s="51">
        <v>6171</v>
      </c>
      <c r="H110" s="51">
        <v>6538</v>
      </c>
      <c r="I110" s="51">
        <v>6920</v>
      </c>
      <c r="J110" s="51">
        <v>6432</v>
      </c>
      <c r="K110" s="51">
        <v>6767</v>
      </c>
      <c r="L110" s="51">
        <v>6710</v>
      </c>
      <c r="M110" s="51">
        <v>6666</v>
      </c>
      <c r="N110" s="51">
        <v>6158</v>
      </c>
      <c r="O110" s="51">
        <v>6619</v>
      </c>
      <c r="P110" s="51">
        <v>7071</v>
      </c>
      <c r="Q110" s="51">
        <v>7430</v>
      </c>
      <c r="R110" s="51">
        <v>6844</v>
      </c>
      <c r="S110" s="51">
        <v>6547</v>
      </c>
      <c r="T110" s="51">
        <v>6947</v>
      </c>
      <c r="U110" s="51">
        <v>7343</v>
      </c>
      <c r="V110" s="51">
        <v>7259</v>
      </c>
    </row>
    <row r="111" spans="1:22">
      <c r="A111" s="1" t="s">
        <v>144</v>
      </c>
      <c r="B111" s="1" t="s">
        <v>124</v>
      </c>
      <c r="C111" s="36">
        <v>138</v>
      </c>
      <c r="D111" s="36">
        <v>294</v>
      </c>
      <c r="E111" s="36">
        <v>266</v>
      </c>
      <c r="F111" s="36">
        <v>774</v>
      </c>
      <c r="G111" s="36">
        <v>127</v>
      </c>
      <c r="H111" s="36">
        <v>195</v>
      </c>
      <c r="I111" s="36">
        <v>506</v>
      </c>
      <c r="J111" s="36">
        <v>945</v>
      </c>
      <c r="K111" s="36">
        <v>0</v>
      </c>
      <c r="L111" s="36">
        <v>663</v>
      </c>
      <c r="M111" s="36">
        <v>306</v>
      </c>
      <c r="N111" s="36">
        <v>953</v>
      </c>
      <c r="O111" s="36">
        <v>132</v>
      </c>
      <c r="P111" s="36">
        <v>99</v>
      </c>
      <c r="Q111" s="36">
        <v>327</v>
      </c>
      <c r="R111" s="36">
        <v>1160</v>
      </c>
      <c r="S111" s="45">
        <v>0</v>
      </c>
      <c r="T111" s="45">
        <v>407</v>
      </c>
      <c r="U111" s="45">
        <v>313</v>
      </c>
      <c r="V111" s="45">
        <v>1383</v>
      </c>
    </row>
    <row r="112" spans="1:22">
      <c r="A112" s="1" t="s">
        <v>145</v>
      </c>
      <c r="B112" s="1" t="s">
        <v>125</v>
      </c>
      <c r="C112" s="36">
        <v>111</v>
      </c>
      <c r="D112" s="36">
        <v>294</v>
      </c>
      <c r="E112" s="36">
        <v>266</v>
      </c>
      <c r="F112" s="36">
        <v>774</v>
      </c>
      <c r="G112" s="36">
        <v>127</v>
      </c>
      <c r="H112" s="36">
        <v>326</v>
      </c>
      <c r="I112" s="36">
        <v>506</v>
      </c>
      <c r="J112" s="36">
        <v>945</v>
      </c>
      <c r="K112" s="36">
        <v>0</v>
      </c>
      <c r="L112" s="36">
        <v>532</v>
      </c>
      <c r="M112" s="36">
        <v>306</v>
      </c>
      <c r="N112" s="36">
        <v>953</v>
      </c>
      <c r="O112" s="36">
        <v>132</v>
      </c>
      <c r="P112" s="36">
        <v>99</v>
      </c>
      <c r="Q112" s="36">
        <v>327</v>
      </c>
      <c r="R112" s="36">
        <v>1160</v>
      </c>
      <c r="S112" s="45">
        <v>0</v>
      </c>
      <c r="T112" s="45">
        <v>407</v>
      </c>
      <c r="U112" s="45">
        <v>247</v>
      </c>
      <c r="V112" s="45">
        <v>1383</v>
      </c>
    </row>
    <row r="113" spans="1:22">
      <c r="A113" s="1" t="s">
        <v>146</v>
      </c>
      <c r="B113" s="1" t="s">
        <v>126</v>
      </c>
      <c r="C113" s="36">
        <v>138</v>
      </c>
      <c r="D113" s="36">
        <v>40</v>
      </c>
      <c r="E113" s="36">
        <v>507</v>
      </c>
      <c r="F113" s="36">
        <v>708</v>
      </c>
      <c r="G113" s="36">
        <v>197</v>
      </c>
      <c r="H113" s="36">
        <v>131</v>
      </c>
      <c r="I113" s="36">
        <v>453</v>
      </c>
      <c r="J113" s="36">
        <v>987</v>
      </c>
      <c r="K113" s="36">
        <v>0</v>
      </c>
      <c r="L113" s="36">
        <v>206</v>
      </c>
      <c r="M113" s="36">
        <v>0</v>
      </c>
      <c r="N113" s="36">
        <v>201</v>
      </c>
      <c r="O113" s="36">
        <v>72</v>
      </c>
      <c r="P113" s="36">
        <v>416</v>
      </c>
      <c r="Q113" s="36">
        <v>127</v>
      </c>
      <c r="R113" s="36">
        <v>555</v>
      </c>
      <c r="S113" s="45">
        <v>0</v>
      </c>
      <c r="T113" s="45">
        <v>212</v>
      </c>
      <c r="U113" s="45">
        <v>558</v>
      </c>
      <c r="V113" s="45">
        <v>916</v>
      </c>
    </row>
    <row r="114" spans="1:22">
      <c r="A114" s="1" t="s">
        <v>136</v>
      </c>
      <c r="B114" s="1" t="s">
        <v>127</v>
      </c>
      <c r="C114" s="51">
        <v>1618</v>
      </c>
      <c r="D114" s="51">
        <v>1600</v>
      </c>
      <c r="E114" s="51">
        <v>1525</v>
      </c>
      <c r="F114" s="51">
        <v>1735</v>
      </c>
      <c r="G114" s="51">
        <v>1734</v>
      </c>
      <c r="H114" s="51">
        <v>1901</v>
      </c>
      <c r="I114" s="51">
        <v>2151</v>
      </c>
      <c r="J114" s="51">
        <v>2346</v>
      </c>
      <c r="K114" s="51">
        <v>2209</v>
      </c>
      <c r="L114" s="51">
        <v>2306</v>
      </c>
      <c r="M114" s="51">
        <v>2405</v>
      </c>
      <c r="N114" s="51">
        <v>2955</v>
      </c>
      <c r="O114" s="51">
        <v>2773</v>
      </c>
      <c r="P114" s="51">
        <v>2426</v>
      </c>
      <c r="Q114" s="51">
        <v>2431</v>
      </c>
      <c r="R114" s="51">
        <v>3036</v>
      </c>
      <c r="S114" s="51">
        <v>3036</v>
      </c>
      <c r="T114" s="51">
        <v>3231</v>
      </c>
      <c r="U114" s="51">
        <v>2986</v>
      </c>
      <c r="V114" s="51">
        <v>3453</v>
      </c>
    </row>
    <row r="115" spans="1:22">
      <c r="A115" s="1" t="s">
        <v>134</v>
      </c>
      <c r="B115" s="1" t="s">
        <v>135</v>
      </c>
      <c r="C115" s="51">
        <v>61.759400582766752</v>
      </c>
      <c r="D115" s="51">
        <v>63.737851326503815</v>
      </c>
      <c r="E115" s="51">
        <v>66.389937106918239</v>
      </c>
      <c r="F115" s="51">
        <v>67.50357746845323</v>
      </c>
      <c r="G115" s="51">
        <v>73.017077798861479</v>
      </c>
      <c r="H115" s="51">
        <v>75.127384761227631</v>
      </c>
      <c r="I115" s="51">
        <v>76.50755153786794</v>
      </c>
      <c r="J115" s="51">
        <v>69.377990430622006</v>
      </c>
      <c r="K115" s="51">
        <v>69.908645276292333</v>
      </c>
      <c r="L115" s="51">
        <v>73.314108251996444</v>
      </c>
      <c r="M115" s="51">
        <v>74.137360820196236</v>
      </c>
      <c r="N115" s="51">
        <v>75.200263360035109</v>
      </c>
      <c r="O115" s="51">
        <v>69.633730834752981</v>
      </c>
      <c r="P115" s="51">
        <v>65</v>
      </c>
      <c r="Q115" s="51">
        <v>68</v>
      </c>
      <c r="R115" s="51">
        <v>68</v>
      </c>
      <c r="S115" s="51">
        <v>72</v>
      </c>
      <c r="T115" s="51">
        <v>72</v>
      </c>
      <c r="U115" s="51">
        <v>70</v>
      </c>
      <c r="V115" s="51">
        <v>68</v>
      </c>
    </row>
    <row r="117" spans="1:22" ht="14.5">
      <c r="A117" s="29" t="s">
        <v>161</v>
      </c>
      <c r="B117" s="29" t="s">
        <v>162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4E09B-6853-4DE8-9BAB-92366D43F3DE}">
  <sheetPr>
    <tabColor theme="5" tint="0.39997558519241921"/>
  </sheetPr>
  <dimension ref="A1:F27"/>
  <sheetViews>
    <sheetView workbookViewId="0">
      <selection activeCell="C4" sqref="C4"/>
    </sheetView>
  </sheetViews>
  <sheetFormatPr defaultRowHeight="14.5"/>
  <cols>
    <col min="1" max="1" width="31" customWidth="1"/>
    <col min="2" max="2" width="31" bestFit="1" customWidth="1"/>
    <col min="3" max="6" width="13.6328125" bestFit="1" customWidth="1"/>
  </cols>
  <sheetData>
    <row r="1" spans="1:6">
      <c r="A1" s="4" t="s">
        <v>73</v>
      </c>
      <c r="B1" s="4" t="s">
        <v>73</v>
      </c>
      <c r="C1" s="104"/>
      <c r="D1" s="104"/>
    </row>
    <row r="2" spans="1:6">
      <c r="A2" s="5">
        <v>46140</v>
      </c>
      <c r="B2" s="5">
        <f>A2</f>
        <v>46140</v>
      </c>
      <c r="C2" s="105"/>
      <c r="D2" s="105"/>
    </row>
    <row r="3" spans="1:6">
      <c r="A3" s="16" t="s">
        <v>20</v>
      </c>
      <c r="B3" s="16" t="s">
        <v>21</v>
      </c>
      <c r="C3" s="106"/>
      <c r="D3" s="106"/>
    </row>
    <row r="4" spans="1:6">
      <c r="A4" s="17" t="s">
        <v>26</v>
      </c>
      <c r="B4" s="17" t="s">
        <v>27</v>
      </c>
      <c r="C4" s="107"/>
      <c r="D4" s="107"/>
    </row>
    <row r="5" spans="1:6">
      <c r="A5" s="6"/>
      <c r="B5" s="6"/>
      <c r="C5" s="108"/>
      <c r="D5" s="108"/>
    </row>
    <row r="6" spans="1:6">
      <c r="A6" s="18" t="s">
        <v>414</v>
      </c>
      <c r="B6" s="18" t="s">
        <v>307</v>
      </c>
      <c r="C6" s="30" t="s">
        <v>416</v>
      </c>
      <c r="D6" s="30" t="s">
        <v>420</v>
      </c>
      <c r="E6" s="30" t="s">
        <v>427</v>
      </c>
      <c r="F6" s="30" t="s">
        <v>431</v>
      </c>
    </row>
    <row r="7" spans="1:6">
      <c r="A7" s="27" t="s">
        <v>0</v>
      </c>
      <c r="B7" s="27" t="s">
        <v>37</v>
      </c>
      <c r="C7" s="80">
        <v>1839</v>
      </c>
      <c r="D7" s="80">
        <v>2167</v>
      </c>
      <c r="E7" s="80">
        <v>2603</v>
      </c>
      <c r="F7" s="80">
        <v>1720</v>
      </c>
    </row>
    <row r="8" spans="1:6">
      <c r="A8" s="23" t="s">
        <v>52</v>
      </c>
      <c r="B8" s="23" t="s">
        <v>309</v>
      </c>
      <c r="C8" s="81">
        <v>-1600</v>
      </c>
      <c r="D8" s="81">
        <v>-1869</v>
      </c>
      <c r="E8" s="81">
        <v>-2191</v>
      </c>
      <c r="F8" s="81">
        <v>-1489</v>
      </c>
    </row>
    <row r="9" spans="1:6">
      <c r="A9" s="69" t="s">
        <v>53</v>
      </c>
      <c r="B9" s="69" t="s">
        <v>109</v>
      </c>
      <c r="C9" s="82">
        <v>239</v>
      </c>
      <c r="D9" s="82">
        <v>299</v>
      </c>
      <c r="E9" s="82">
        <v>412</v>
      </c>
      <c r="F9" s="82">
        <v>231</v>
      </c>
    </row>
    <row r="10" spans="1:6">
      <c r="A10" s="27"/>
      <c r="B10" s="27"/>
      <c r="C10" s="83"/>
      <c r="D10" s="83"/>
      <c r="E10" s="83"/>
      <c r="F10" s="83"/>
    </row>
    <row r="11" spans="1:6" ht="28.5">
      <c r="A11" s="27" t="s">
        <v>54</v>
      </c>
      <c r="B11" s="27" t="s">
        <v>85</v>
      </c>
      <c r="C11" s="85">
        <v>-160.71370000000002</v>
      </c>
      <c r="D11" s="85">
        <v>-151</v>
      </c>
      <c r="E11" s="85">
        <v>-155</v>
      </c>
      <c r="F11" s="85">
        <v>-147</v>
      </c>
    </row>
    <row r="12" spans="1:6">
      <c r="A12" s="72" t="s">
        <v>148</v>
      </c>
      <c r="B12" s="72" t="s">
        <v>381</v>
      </c>
      <c r="C12" s="84">
        <v>78</v>
      </c>
      <c r="D12" s="84">
        <v>148</v>
      </c>
      <c r="E12" s="84">
        <v>257</v>
      </c>
      <c r="F12" s="84">
        <v>83</v>
      </c>
    </row>
    <row r="13" spans="1:6">
      <c r="A13" s="69"/>
      <c r="B13" s="69"/>
      <c r="C13" s="82"/>
      <c r="D13" s="82"/>
      <c r="E13" s="82"/>
      <c r="F13" s="82"/>
    </row>
    <row r="14" spans="1:6">
      <c r="A14" s="27" t="s">
        <v>1</v>
      </c>
      <c r="B14" s="27" t="s">
        <v>38</v>
      </c>
      <c r="C14" s="83">
        <v>13</v>
      </c>
      <c r="D14" s="83">
        <v>9</v>
      </c>
      <c r="E14" s="83">
        <v>16</v>
      </c>
      <c r="F14" s="83">
        <v>18</v>
      </c>
    </row>
    <row r="15" spans="1:6">
      <c r="A15" s="23" t="s">
        <v>2</v>
      </c>
      <c r="B15" s="23" t="s">
        <v>39</v>
      </c>
      <c r="C15" s="85">
        <v>-113</v>
      </c>
      <c r="D15" s="85">
        <v>-97</v>
      </c>
      <c r="E15" s="85">
        <v>-116</v>
      </c>
      <c r="F15" s="85">
        <v>-102</v>
      </c>
    </row>
    <row r="16" spans="1:6">
      <c r="A16" s="69" t="s">
        <v>3</v>
      </c>
      <c r="B16" s="69" t="s">
        <v>40</v>
      </c>
      <c r="C16" s="82">
        <v>-101</v>
      </c>
      <c r="D16" s="86">
        <v>-87</v>
      </c>
      <c r="E16" s="82">
        <v>-99</v>
      </c>
      <c r="F16" s="86">
        <v>-84</v>
      </c>
    </row>
    <row r="17" spans="1:6">
      <c r="A17" s="26"/>
      <c r="B17" s="26"/>
      <c r="C17" s="88"/>
      <c r="D17" s="88"/>
      <c r="E17" s="88"/>
      <c r="F17" s="88"/>
    </row>
    <row r="18" spans="1:6">
      <c r="A18" s="27" t="s">
        <v>257</v>
      </c>
      <c r="B18" s="27" t="s">
        <v>465</v>
      </c>
      <c r="C18" s="83">
        <v>-22</v>
      </c>
      <c r="D18" s="83">
        <v>60</v>
      </c>
      <c r="E18" s="83">
        <v>158</v>
      </c>
      <c r="F18" s="83">
        <v>-1</v>
      </c>
    </row>
    <row r="19" spans="1:6">
      <c r="A19" s="23" t="s">
        <v>308</v>
      </c>
      <c r="B19" s="23" t="s">
        <v>466</v>
      </c>
      <c r="C19" s="85">
        <v>8</v>
      </c>
      <c r="D19" s="85">
        <v>-44</v>
      </c>
      <c r="E19" s="85">
        <v>10</v>
      </c>
      <c r="F19" s="85">
        <v>55</v>
      </c>
    </row>
    <row r="20" spans="1:6">
      <c r="A20" s="69" t="s">
        <v>325</v>
      </c>
      <c r="B20" s="26" t="s">
        <v>467</v>
      </c>
      <c r="C20" s="86">
        <v>-14</v>
      </c>
      <c r="D20" s="86">
        <v>16</v>
      </c>
      <c r="E20" s="86">
        <v>168</v>
      </c>
      <c r="F20" s="86">
        <v>-55</v>
      </c>
    </row>
    <row r="21" spans="1:6">
      <c r="A21" s="71"/>
      <c r="B21" s="71"/>
      <c r="C21" s="89"/>
      <c r="D21" s="89"/>
      <c r="E21" s="89"/>
      <c r="F21" s="89"/>
    </row>
    <row r="22" spans="1:6" ht="28.5">
      <c r="A22" s="27" t="s">
        <v>56</v>
      </c>
      <c r="B22" s="27" t="s">
        <v>100</v>
      </c>
      <c r="C22" s="83">
        <v>-14</v>
      </c>
      <c r="D22" s="83">
        <v>16</v>
      </c>
      <c r="E22" s="83">
        <v>168</v>
      </c>
      <c r="F22" s="83">
        <v>-55</v>
      </c>
    </row>
    <row r="23" spans="1:6" ht="28.5">
      <c r="A23" s="23" t="s">
        <v>57</v>
      </c>
      <c r="B23" s="23" t="s">
        <v>91</v>
      </c>
      <c r="C23" s="90"/>
      <c r="D23" s="90"/>
      <c r="E23" s="90"/>
      <c r="F23" s="90"/>
    </row>
    <row r="24" spans="1:6">
      <c r="A24" s="69" t="s">
        <v>58</v>
      </c>
      <c r="B24" s="26" t="s">
        <v>101</v>
      </c>
      <c r="C24" s="86">
        <v>-14</v>
      </c>
      <c r="D24" s="86">
        <v>16</v>
      </c>
      <c r="E24" s="86">
        <v>168</v>
      </c>
      <c r="F24" s="86">
        <v>-55</v>
      </c>
    </row>
    <row r="25" spans="1:6">
      <c r="A25" s="69"/>
      <c r="B25" s="73"/>
      <c r="C25" s="91"/>
      <c r="D25" s="91"/>
      <c r="E25" s="91"/>
      <c r="F25" s="91"/>
    </row>
    <row r="26" spans="1:6">
      <c r="A26" s="27" t="s">
        <v>401</v>
      </c>
      <c r="B26" s="27" t="s">
        <v>402</v>
      </c>
      <c r="C26" s="92">
        <v>-0.04</v>
      </c>
      <c r="D26" s="92">
        <v>4.9728168609904394E-2</v>
      </c>
      <c r="E26" s="92">
        <v>0.52</v>
      </c>
      <c r="F26" s="92">
        <v>-0.17</v>
      </c>
    </row>
    <row r="27" spans="1:6" ht="28.5">
      <c r="A27" s="27" t="s">
        <v>361</v>
      </c>
      <c r="B27" s="27" t="s">
        <v>362</v>
      </c>
      <c r="C27" s="109">
        <v>321571401</v>
      </c>
      <c r="D27" s="109">
        <v>321582323</v>
      </c>
      <c r="E27" s="109">
        <v>321587323</v>
      </c>
      <c r="F27" s="109">
        <v>321587323</v>
      </c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E2E9F-4A86-4DAE-BB91-1CF809320E94}">
  <sheetPr>
    <tabColor rgb="FFFFC000"/>
    <pageSetUpPr fitToPage="1"/>
  </sheetPr>
  <dimension ref="A1:EP35"/>
  <sheetViews>
    <sheetView zoomScale="85" zoomScaleNormal="60" workbookViewId="0">
      <pane xSplit="2" ySplit="6" topLeftCell="C7" activePane="bottomRight" state="frozen"/>
      <selection activeCell="T17" sqref="T17"/>
      <selection pane="topRight" activeCell="T17" sqref="T17"/>
      <selection pane="bottomLeft" activeCell="T17" sqref="T17"/>
      <selection pane="bottomRight" activeCell="B2" sqref="B2"/>
    </sheetView>
  </sheetViews>
  <sheetFormatPr defaultColWidth="9.08984375" defaultRowHeight="14"/>
  <cols>
    <col min="1" max="2" width="32.6328125" style="7" customWidth="1"/>
    <col min="3" max="4" width="13.08984375" style="1" bestFit="1" customWidth="1"/>
    <col min="5" max="6" width="14" style="1" bestFit="1" customWidth="1"/>
    <col min="7" max="16384" width="9.08984375" style="1"/>
  </cols>
  <sheetData>
    <row r="1" spans="1:6">
      <c r="A1" s="4" t="s">
        <v>73</v>
      </c>
      <c r="B1" s="4" t="s">
        <v>73</v>
      </c>
    </row>
    <row r="2" spans="1:6">
      <c r="A2" s="5"/>
      <c r="B2" s="25"/>
    </row>
    <row r="3" spans="1:6">
      <c r="A3" s="16" t="s">
        <v>20</v>
      </c>
      <c r="B3" s="16" t="s">
        <v>21</v>
      </c>
    </row>
    <row r="4" spans="1:6">
      <c r="A4" s="17" t="s">
        <v>26</v>
      </c>
      <c r="B4" s="17" t="s">
        <v>27</v>
      </c>
    </row>
    <row r="5" spans="1:6">
      <c r="A5" s="6"/>
      <c r="B5" s="6"/>
    </row>
    <row r="6" spans="1:6">
      <c r="A6" s="18" t="s">
        <v>137</v>
      </c>
      <c r="B6" s="18" t="s">
        <v>307</v>
      </c>
      <c r="C6" s="53" t="s">
        <v>416</v>
      </c>
      <c r="D6" s="53" t="s">
        <v>420</v>
      </c>
      <c r="E6" s="53" t="s">
        <v>427</v>
      </c>
      <c r="F6" s="53" t="s">
        <v>431</v>
      </c>
    </row>
    <row r="7" spans="1:6">
      <c r="A7" s="27" t="s">
        <v>0</v>
      </c>
      <c r="B7" s="27" t="s">
        <v>37</v>
      </c>
      <c r="C7" s="80">
        <v>2139</v>
      </c>
      <c r="D7" s="80">
        <v>1201</v>
      </c>
      <c r="E7" s="80">
        <v>3252</v>
      </c>
      <c r="F7" s="80">
        <v>713</v>
      </c>
    </row>
    <row r="8" spans="1:6" s="3" customFormat="1">
      <c r="A8" s="23" t="s">
        <v>52</v>
      </c>
      <c r="B8" s="23" t="s">
        <v>309</v>
      </c>
      <c r="C8" s="81">
        <v>-1850</v>
      </c>
      <c r="D8" s="81">
        <v>-1079</v>
      </c>
      <c r="E8" s="81">
        <v>-2760</v>
      </c>
      <c r="F8" s="81">
        <v>-637</v>
      </c>
    </row>
    <row r="9" spans="1:6">
      <c r="A9" s="69" t="s">
        <v>53</v>
      </c>
      <c r="B9" s="69" t="s">
        <v>109</v>
      </c>
      <c r="C9" s="82">
        <v>289</v>
      </c>
      <c r="D9" s="82">
        <v>123</v>
      </c>
      <c r="E9" s="82">
        <v>493</v>
      </c>
      <c r="F9" s="82">
        <v>75</v>
      </c>
    </row>
    <row r="10" spans="1:6">
      <c r="A10" s="27"/>
      <c r="B10" s="27"/>
      <c r="C10" s="83"/>
      <c r="D10" s="83"/>
      <c r="E10" s="83"/>
      <c r="F10" s="83"/>
    </row>
    <row r="11" spans="1:6" ht="28">
      <c r="A11" s="27" t="s">
        <v>54</v>
      </c>
      <c r="B11" s="27" t="s">
        <v>85</v>
      </c>
      <c r="C11" s="83">
        <v>-161</v>
      </c>
      <c r="D11" s="83">
        <v>-151</v>
      </c>
      <c r="E11" s="83">
        <v>-155</v>
      </c>
      <c r="F11" s="83">
        <v>-147</v>
      </c>
    </row>
    <row r="12" spans="1:6" s="3" customFormat="1">
      <c r="A12" s="69"/>
      <c r="B12" s="69"/>
      <c r="C12" s="82"/>
      <c r="D12" s="82"/>
      <c r="E12" s="82"/>
      <c r="F12" s="82"/>
    </row>
    <row r="13" spans="1:6" s="3" customFormat="1">
      <c r="A13" s="22" t="s">
        <v>55</v>
      </c>
      <c r="B13" s="8" t="s">
        <v>381</v>
      </c>
      <c r="C13" s="86">
        <v>128</v>
      </c>
      <c r="D13" s="86">
        <v>-28</v>
      </c>
      <c r="E13" s="86">
        <v>337</v>
      </c>
      <c r="F13" s="86">
        <v>-72</v>
      </c>
    </row>
    <row r="14" spans="1:6">
      <c r="A14" s="70"/>
      <c r="B14" s="70"/>
      <c r="C14" s="87"/>
      <c r="D14" s="87"/>
      <c r="E14" s="87"/>
      <c r="F14" s="87"/>
    </row>
    <row r="15" spans="1:6">
      <c r="A15" s="27" t="s">
        <v>1</v>
      </c>
      <c r="B15" s="27" t="s">
        <v>38</v>
      </c>
      <c r="C15" s="83">
        <v>94</v>
      </c>
      <c r="D15" s="83">
        <v>44</v>
      </c>
      <c r="E15" s="83">
        <v>36</v>
      </c>
      <c r="F15" s="83">
        <v>18</v>
      </c>
    </row>
    <row r="16" spans="1:6">
      <c r="A16" s="23" t="s">
        <v>2</v>
      </c>
      <c r="B16" s="23" t="s">
        <v>39</v>
      </c>
      <c r="C16" s="85">
        <v>-194</v>
      </c>
      <c r="D16" s="85">
        <v>-131</v>
      </c>
      <c r="E16" s="85">
        <v>-135</v>
      </c>
      <c r="F16" s="85">
        <v>-102</v>
      </c>
    </row>
    <row r="17" spans="1:146">
      <c r="A17" s="69" t="s">
        <v>3</v>
      </c>
      <c r="B17" s="69" t="s">
        <v>40</v>
      </c>
      <c r="C17" s="82">
        <v>-101</v>
      </c>
      <c r="D17" s="82">
        <v>-87</v>
      </c>
      <c r="E17" s="82">
        <v>-99</v>
      </c>
      <c r="F17" s="82">
        <v>-84</v>
      </c>
    </row>
    <row r="18" spans="1:146" s="3" customFormat="1">
      <c r="A18" s="26"/>
      <c r="B18" s="26"/>
      <c r="C18" s="88"/>
      <c r="D18" s="88"/>
      <c r="E18" s="88"/>
      <c r="F18" s="88"/>
    </row>
    <row r="19" spans="1:146">
      <c r="A19" s="27" t="s">
        <v>257</v>
      </c>
      <c r="B19" s="27" t="s">
        <v>465</v>
      </c>
      <c r="C19" s="83">
        <v>28</v>
      </c>
      <c r="D19" s="83">
        <v>-116</v>
      </c>
      <c r="E19" s="83">
        <v>238</v>
      </c>
      <c r="F19" s="83">
        <v>-156</v>
      </c>
    </row>
    <row r="20" spans="1:146">
      <c r="A20" s="23" t="s">
        <v>308</v>
      </c>
      <c r="B20" s="23" t="s">
        <v>466</v>
      </c>
      <c r="C20" s="85">
        <v>-4</v>
      </c>
      <c r="D20" s="85">
        <v>-1</v>
      </c>
      <c r="E20" s="85">
        <v>-9</v>
      </c>
      <c r="F20" s="85">
        <v>-17</v>
      </c>
    </row>
    <row r="21" spans="1:146" s="3" customFormat="1">
      <c r="A21" s="69" t="s">
        <v>316</v>
      </c>
      <c r="B21" s="26" t="s">
        <v>382</v>
      </c>
      <c r="C21" s="86">
        <v>24</v>
      </c>
      <c r="D21" s="86">
        <v>-117</v>
      </c>
      <c r="E21" s="86">
        <v>229</v>
      </c>
      <c r="F21" s="86">
        <v>-173</v>
      </c>
    </row>
    <row r="22" spans="1:146" ht="14.5">
      <c r="A22" s="71"/>
      <c r="B22" s="71"/>
      <c r="C22" s="89"/>
      <c r="D22" s="89"/>
      <c r="E22" s="89"/>
      <c r="F22" s="89"/>
    </row>
    <row r="23" spans="1:146" ht="42">
      <c r="A23" s="72" t="s">
        <v>364</v>
      </c>
      <c r="B23" s="69" t="s">
        <v>435</v>
      </c>
      <c r="C23" s="86">
        <v>24</v>
      </c>
      <c r="D23" s="86">
        <f>D21</f>
        <v>-117</v>
      </c>
      <c r="E23" s="86">
        <v>229</v>
      </c>
      <c r="F23" s="86">
        <f>F21</f>
        <v>-173</v>
      </c>
    </row>
    <row r="24" spans="1:146" ht="14.5">
      <c r="A24" s="71"/>
      <c r="B24" s="71"/>
      <c r="C24" s="89"/>
      <c r="D24" s="89"/>
      <c r="E24" s="89"/>
      <c r="F24" s="89"/>
    </row>
    <row r="25" spans="1:146" ht="28">
      <c r="A25" s="27" t="s">
        <v>56</v>
      </c>
      <c r="B25" s="27" t="s">
        <v>100</v>
      </c>
      <c r="C25" s="83">
        <v>24</v>
      </c>
      <c r="D25" s="83">
        <f>D23</f>
        <v>-117</v>
      </c>
      <c r="E25" s="83">
        <v>229</v>
      </c>
      <c r="F25" s="83">
        <f>F21</f>
        <v>-173</v>
      </c>
    </row>
    <row r="26" spans="1:146" ht="28">
      <c r="A26" s="27" t="s">
        <v>57</v>
      </c>
      <c r="B26" s="27" t="s">
        <v>91</v>
      </c>
      <c r="C26" s="83"/>
      <c r="D26" s="83"/>
      <c r="E26" s="83"/>
      <c r="F26" s="83"/>
    </row>
    <row r="27" spans="1:146">
      <c r="A27" s="69" t="s">
        <v>325</v>
      </c>
      <c r="B27" s="26" t="s">
        <v>324</v>
      </c>
      <c r="C27" s="86">
        <v>24</v>
      </c>
      <c r="D27" s="86">
        <f>D25</f>
        <v>-117</v>
      </c>
      <c r="E27" s="86">
        <v>229</v>
      </c>
      <c r="F27" s="86">
        <f>F21</f>
        <v>-173</v>
      </c>
    </row>
    <row r="28" spans="1:146">
      <c r="A28" s="69"/>
      <c r="B28" s="73"/>
      <c r="C28" s="91"/>
      <c r="D28" s="91"/>
      <c r="E28" s="91"/>
      <c r="F28" s="91"/>
    </row>
    <row r="29" spans="1:146" ht="42">
      <c r="A29" s="27" t="s">
        <v>222</v>
      </c>
      <c r="B29" s="27" t="s">
        <v>517</v>
      </c>
      <c r="C29" s="92">
        <v>7.0000000000000007E-2</v>
      </c>
      <c r="D29" s="92">
        <v>-0.36</v>
      </c>
      <c r="E29" s="92">
        <v>0.71</v>
      </c>
      <c r="F29" s="92">
        <v>-0.54</v>
      </c>
    </row>
    <row r="30" spans="1:146" ht="28">
      <c r="A30" s="7" t="s">
        <v>361</v>
      </c>
      <c r="B30" s="7" t="s">
        <v>362</v>
      </c>
      <c r="C30" s="2">
        <v>321571401</v>
      </c>
      <c r="D30" s="2">
        <f>'Income_statement_segment-Q'!D27</f>
        <v>321582323</v>
      </c>
      <c r="E30" s="2">
        <v>321587323</v>
      </c>
      <c r="F30" s="2">
        <v>321587323</v>
      </c>
      <c r="EP30" s="2"/>
    </row>
    <row r="32" spans="1:146" ht="42">
      <c r="A32" s="7" t="s">
        <v>315</v>
      </c>
      <c r="B32" s="7" t="s">
        <v>524</v>
      </c>
    </row>
    <row r="33" spans="1:1" ht="18.75" customHeight="1"/>
    <row r="35" spans="1:1">
      <c r="A35" s="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CCD43-AE87-4D9D-84D3-2207D8860AFD}">
  <sheetPr>
    <tabColor rgb="FFFFC000"/>
    <pageSetUpPr fitToPage="1"/>
  </sheetPr>
  <dimension ref="A1:F38"/>
  <sheetViews>
    <sheetView zoomScale="93" zoomScaleNormal="93" workbookViewId="0">
      <selection activeCell="B2" sqref="B2"/>
    </sheetView>
  </sheetViews>
  <sheetFormatPr defaultColWidth="9.08984375" defaultRowHeight="14"/>
  <cols>
    <col min="1" max="1" width="36" style="7" customWidth="1"/>
    <col min="2" max="2" width="43.08984375" style="7" customWidth="1"/>
    <col min="3" max="3" width="10.36328125" style="1" customWidth="1"/>
    <col min="4" max="4" width="12.6328125" style="1" customWidth="1"/>
    <col min="5" max="6" width="11.08984375" style="1" customWidth="1"/>
    <col min="7" max="16384" width="9.08984375" style="1"/>
  </cols>
  <sheetData>
    <row r="1" spans="1:6">
      <c r="A1" s="4" t="s">
        <v>73</v>
      </c>
      <c r="B1" s="4" t="s">
        <v>73</v>
      </c>
    </row>
    <row r="2" spans="1:6">
      <c r="A2" s="5"/>
      <c r="B2" s="20"/>
    </row>
    <row r="3" spans="1:6">
      <c r="A3" s="16" t="s">
        <v>20</v>
      </c>
      <c r="B3" s="16" t="s">
        <v>21</v>
      </c>
    </row>
    <row r="4" spans="1:6">
      <c r="A4" s="17" t="s">
        <v>29</v>
      </c>
      <c r="B4" s="17" t="s">
        <v>385</v>
      </c>
    </row>
    <row r="5" spans="1:6">
      <c r="A5" s="6"/>
      <c r="B5" s="6"/>
    </row>
    <row r="6" spans="1:6">
      <c r="A6" s="18" t="s">
        <v>137</v>
      </c>
      <c r="B6" s="18" t="s">
        <v>307</v>
      </c>
      <c r="C6" s="30" t="s">
        <v>416</v>
      </c>
      <c r="D6" s="30" t="s">
        <v>420</v>
      </c>
      <c r="E6" s="30" t="s">
        <v>427</v>
      </c>
      <c r="F6" s="30" t="s">
        <v>431</v>
      </c>
    </row>
    <row r="7" spans="1:6" s="3" customFormat="1">
      <c r="A7" s="8" t="s">
        <v>4</v>
      </c>
      <c r="B7" s="8" t="s">
        <v>41</v>
      </c>
    </row>
    <row r="8" spans="1:6">
      <c r="A8" s="8" t="s">
        <v>5</v>
      </c>
      <c r="B8" s="8" t="s">
        <v>86</v>
      </c>
    </row>
    <row r="9" spans="1:6">
      <c r="A9" s="24" t="s">
        <v>259</v>
      </c>
      <c r="B9" s="7" t="s">
        <v>275</v>
      </c>
      <c r="C9" s="98">
        <v>276</v>
      </c>
      <c r="D9" s="1">
        <v>274</v>
      </c>
      <c r="E9" s="1">
        <v>268</v>
      </c>
      <c r="F9" s="1">
        <v>272</v>
      </c>
    </row>
    <row r="10" spans="1:6">
      <c r="A10" s="7" t="s">
        <v>260</v>
      </c>
      <c r="B10" s="7" t="s">
        <v>266</v>
      </c>
      <c r="C10" s="98">
        <v>575</v>
      </c>
      <c r="D10" s="1">
        <v>532</v>
      </c>
      <c r="E10" s="1">
        <v>461</v>
      </c>
      <c r="F10" s="1">
        <v>453</v>
      </c>
    </row>
    <row r="11" spans="1:6" s="3" customFormat="1">
      <c r="A11" s="8" t="s">
        <v>261</v>
      </c>
      <c r="B11" s="8" t="s">
        <v>262</v>
      </c>
      <c r="C11" s="99">
        <v>851</v>
      </c>
      <c r="D11" s="3">
        <v>806</v>
      </c>
      <c r="E11" s="3">
        <v>729</v>
      </c>
      <c r="F11" s="3">
        <v>724</v>
      </c>
    </row>
    <row r="12" spans="1:6">
      <c r="A12" s="8" t="s">
        <v>6</v>
      </c>
      <c r="B12" s="8" t="s">
        <v>42</v>
      </c>
      <c r="C12" s="100"/>
    </row>
    <row r="13" spans="1:6">
      <c r="A13" s="24" t="s">
        <v>59</v>
      </c>
      <c r="B13" s="7" t="s">
        <v>87</v>
      </c>
      <c r="C13" s="98">
        <v>6992</v>
      </c>
      <c r="D13" s="2">
        <v>6572</v>
      </c>
      <c r="E13" s="1">
        <v>6331</v>
      </c>
      <c r="F13" s="1">
        <v>6410</v>
      </c>
    </row>
    <row r="14" spans="1:6">
      <c r="A14" s="7" t="s">
        <v>60</v>
      </c>
      <c r="B14" s="7" t="s">
        <v>88</v>
      </c>
      <c r="C14" s="98">
        <v>6093</v>
      </c>
      <c r="D14" s="2">
        <v>7091</v>
      </c>
      <c r="E14" s="1">
        <v>6598</v>
      </c>
      <c r="F14" s="1">
        <v>7318</v>
      </c>
    </row>
    <row r="15" spans="1:6">
      <c r="A15" s="7" t="s">
        <v>61</v>
      </c>
      <c r="B15" s="7" t="s">
        <v>89</v>
      </c>
      <c r="C15" s="98">
        <v>964</v>
      </c>
      <c r="D15" s="1">
        <v>829</v>
      </c>
      <c r="E15" s="1">
        <v>727</v>
      </c>
      <c r="F15" s="1">
        <v>729</v>
      </c>
    </row>
    <row r="16" spans="1:6">
      <c r="A16" s="7" t="s">
        <v>62</v>
      </c>
      <c r="B16" s="7" t="s">
        <v>317</v>
      </c>
      <c r="C16" s="98">
        <v>991</v>
      </c>
      <c r="D16" s="2">
        <v>1012</v>
      </c>
      <c r="E16" s="1">
        <v>1043</v>
      </c>
      <c r="F16" s="1">
        <v>1051</v>
      </c>
    </row>
    <row r="17" spans="1:6">
      <c r="A17" s="7" t="s">
        <v>63</v>
      </c>
      <c r="B17" s="7" t="s">
        <v>43</v>
      </c>
      <c r="C17" s="98">
        <v>186</v>
      </c>
      <c r="D17" s="1">
        <v>394</v>
      </c>
      <c r="E17" s="1">
        <v>220</v>
      </c>
      <c r="F17" s="1">
        <v>371</v>
      </c>
    </row>
    <row r="18" spans="1:6">
      <c r="A18" s="69" t="s">
        <v>7</v>
      </c>
      <c r="B18" s="69" t="s">
        <v>44</v>
      </c>
      <c r="C18" s="99">
        <v>15226</v>
      </c>
      <c r="D18" s="21">
        <v>15898</v>
      </c>
      <c r="E18" s="21">
        <v>14919</v>
      </c>
      <c r="F18" s="21">
        <v>15878</v>
      </c>
    </row>
    <row r="19" spans="1:6">
      <c r="A19" s="69" t="s">
        <v>105</v>
      </c>
      <c r="B19" s="69" t="s">
        <v>90</v>
      </c>
      <c r="C19" s="99">
        <v>16078</v>
      </c>
      <c r="D19" s="21">
        <v>16704</v>
      </c>
      <c r="E19" s="21">
        <v>15647</v>
      </c>
      <c r="F19" s="21">
        <v>16602</v>
      </c>
    </row>
    <row r="20" spans="1:6">
      <c r="A20" s="27"/>
      <c r="B20" s="27"/>
      <c r="C20" s="98"/>
    </row>
    <row r="21" spans="1:6" s="3" customFormat="1">
      <c r="A21" s="69" t="s">
        <v>64</v>
      </c>
      <c r="B21" s="69" t="s">
        <v>107</v>
      </c>
      <c r="C21" s="100"/>
    </row>
    <row r="22" spans="1:6" ht="28">
      <c r="A22" s="27" t="s">
        <v>65</v>
      </c>
      <c r="B22" s="27" t="s">
        <v>319</v>
      </c>
      <c r="C22" s="101">
        <v>6902</v>
      </c>
      <c r="D22" s="2">
        <v>6774</v>
      </c>
      <c r="E22" s="2">
        <v>6945</v>
      </c>
      <c r="F22" s="2">
        <v>6801</v>
      </c>
    </row>
    <row r="23" spans="1:6" s="3" customFormat="1">
      <c r="A23" s="27" t="s">
        <v>57</v>
      </c>
      <c r="B23" s="27" t="s">
        <v>318</v>
      </c>
      <c r="C23" s="98">
        <v>5</v>
      </c>
      <c r="D23" s="1">
        <v>5</v>
      </c>
      <c r="E23" s="1">
        <v>5</v>
      </c>
      <c r="F23" s="1">
        <v>5</v>
      </c>
    </row>
    <row r="24" spans="1:6">
      <c r="A24" s="69" t="s">
        <v>66</v>
      </c>
      <c r="B24" s="69" t="s">
        <v>92</v>
      </c>
      <c r="C24" s="99">
        <v>6906</v>
      </c>
      <c r="D24" s="100">
        <v>6779</v>
      </c>
      <c r="E24" s="100">
        <v>6950</v>
      </c>
      <c r="F24" s="100">
        <v>6805</v>
      </c>
    </row>
    <row r="25" spans="1:6">
      <c r="A25" s="27"/>
      <c r="B25" s="27"/>
      <c r="C25" s="98"/>
    </row>
    <row r="26" spans="1:6">
      <c r="A26" s="69" t="s">
        <v>67</v>
      </c>
      <c r="B26" s="69" t="s">
        <v>93</v>
      </c>
      <c r="C26" s="100"/>
    </row>
    <row r="27" spans="1:6" s="3" customFormat="1">
      <c r="A27" s="69" t="s">
        <v>9</v>
      </c>
      <c r="B27" s="8" t="s">
        <v>310</v>
      </c>
      <c r="C27" s="100"/>
    </row>
    <row r="28" spans="1:6">
      <c r="A28" s="27" t="s">
        <v>68</v>
      </c>
      <c r="B28" s="7" t="s">
        <v>311</v>
      </c>
      <c r="C28" s="101">
        <v>2746</v>
      </c>
      <c r="D28" s="2">
        <v>3724</v>
      </c>
      <c r="E28" s="1">
        <v>2835</v>
      </c>
      <c r="F28" s="1">
        <v>1589</v>
      </c>
    </row>
    <row r="29" spans="1:6" s="3" customFormat="1">
      <c r="A29" s="27" t="s">
        <v>10</v>
      </c>
      <c r="B29" s="7" t="s">
        <v>312</v>
      </c>
      <c r="C29" s="98">
        <v>20</v>
      </c>
      <c r="D29" s="1">
        <v>5</v>
      </c>
      <c r="E29" s="1">
        <v>5</v>
      </c>
      <c r="F29" s="1">
        <v>6</v>
      </c>
    </row>
    <row r="30" spans="1:6">
      <c r="A30" s="27" t="s">
        <v>69</v>
      </c>
      <c r="B30" s="7" t="s">
        <v>313</v>
      </c>
      <c r="C30" s="101">
        <v>525</v>
      </c>
      <c r="D30" s="1">
        <v>505</v>
      </c>
      <c r="E30" s="1">
        <v>490</v>
      </c>
      <c r="F30" s="1">
        <v>484</v>
      </c>
    </row>
    <row r="31" spans="1:6">
      <c r="A31" s="69" t="s">
        <v>11</v>
      </c>
      <c r="B31" s="8" t="s">
        <v>314</v>
      </c>
      <c r="C31" s="100">
        <v>3291</v>
      </c>
      <c r="D31" s="21">
        <v>4234</v>
      </c>
      <c r="E31" s="21">
        <v>3330</v>
      </c>
      <c r="F31" s="21">
        <v>2080</v>
      </c>
    </row>
    <row r="32" spans="1:6">
      <c r="A32" s="69" t="s">
        <v>12</v>
      </c>
      <c r="B32" s="69" t="s">
        <v>45</v>
      </c>
      <c r="C32" s="100"/>
    </row>
    <row r="33" spans="1:6">
      <c r="A33" s="27" t="s">
        <v>70</v>
      </c>
      <c r="B33" s="27" t="s">
        <v>94</v>
      </c>
      <c r="C33" s="101">
        <v>1164</v>
      </c>
      <c r="D33" s="101">
        <v>374.68099999999993</v>
      </c>
      <c r="E33" s="1">
        <v>804</v>
      </c>
      <c r="F33" s="1">
        <v>2608</v>
      </c>
    </row>
    <row r="34" spans="1:6">
      <c r="A34" s="27" t="s">
        <v>13</v>
      </c>
      <c r="B34" s="27" t="s">
        <v>46</v>
      </c>
      <c r="C34" s="101">
        <v>4495</v>
      </c>
      <c r="D34" s="101">
        <v>5126.0380000000014</v>
      </c>
      <c r="E34" s="1">
        <v>4404</v>
      </c>
      <c r="F34" s="1">
        <v>4988</v>
      </c>
    </row>
    <row r="35" spans="1:6">
      <c r="A35" s="27" t="s">
        <v>396</v>
      </c>
      <c r="B35" s="27" t="s">
        <v>397</v>
      </c>
      <c r="C35" s="101">
        <v>222</v>
      </c>
      <c r="D35" s="101">
        <v>189.9477</v>
      </c>
      <c r="E35" s="1">
        <v>159</v>
      </c>
      <c r="F35" s="1">
        <v>121</v>
      </c>
    </row>
    <row r="36" spans="1:6">
      <c r="A36" s="69" t="s">
        <v>14</v>
      </c>
      <c r="B36" s="69" t="s">
        <v>47</v>
      </c>
      <c r="C36" s="100">
        <v>5881</v>
      </c>
      <c r="D36" s="100">
        <v>5690.6667000000007</v>
      </c>
      <c r="E36" s="99">
        <v>5367</v>
      </c>
      <c r="F36" s="99">
        <v>7717</v>
      </c>
    </row>
    <row r="37" spans="1:6">
      <c r="A37" s="8" t="s">
        <v>71</v>
      </c>
      <c r="B37" s="8" t="s">
        <v>95</v>
      </c>
      <c r="C37" s="99">
        <v>9171</v>
      </c>
      <c r="D37" s="99">
        <v>9924.6701999999987</v>
      </c>
      <c r="E37" s="99">
        <v>8697</v>
      </c>
      <c r="F37" s="99">
        <v>9797</v>
      </c>
    </row>
    <row r="38" spans="1:6" ht="28">
      <c r="A38" s="8" t="s">
        <v>72</v>
      </c>
      <c r="B38" s="8" t="s">
        <v>108</v>
      </c>
      <c r="C38" s="99">
        <v>16078</v>
      </c>
      <c r="D38" s="99">
        <v>16703.8776</v>
      </c>
      <c r="E38" s="99">
        <v>15647</v>
      </c>
      <c r="F38" s="99">
        <v>16602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72F0-C712-433A-932D-B96E8C085A7B}">
  <sheetPr>
    <tabColor rgb="FFFFC000"/>
    <pageSetUpPr fitToPage="1"/>
  </sheetPr>
  <dimension ref="A1:F37"/>
  <sheetViews>
    <sheetView zoomScale="79" zoomScaleNormal="100" workbookViewId="0">
      <selection activeCell="B2" sqref="B2"/>
    </sheetView>
  </sheetViews>
  <sheetFormatPr defaultColWidth="9.08984375" defaultRowHeight="14"/>
  <cols>
    <col min="1" max="1" width="48.6328125" style="7" customWidth="1"/>
    <col min="2" max="2" width="74" style="7" bestFit="1" customWidth="1"/>
    <col min="3" max="3" width="11.453125" style="1" bestFit="1" customWidth="1"/>
    <col min="4" max="16384" width="9.08984375" style="1"/>
  </cols>
  <sheetData>
    <row r="1" spans="1:6">
      <c r="A1" s="4" t="s">
        <v>73</v>
      </c>
      <c r="B1" s="4" t="s">
        <v>73</v>
      </c>
    </row>
    <row r="2" spans="1:6">
      <c r="A2" s="5"/>
      <c r="B2" s="20"/>
    </row>
    <row r="3" spans="1:6">
      <c r="A3" s="16" t="s">
        <v>20</v>
      </c>
      <c r="B3" s="16" t="s">
        <v>21</v>
      </c>
    </row>
    <row r="4" spans="1:6">
      <c r="A4" s="17" t="s">
        <v>32</v>
      </c>
      <c r="B4" s="17" t="s">
        <v>33</v>
      </c>
    </row>
    <row r="5" spans="1:6">
      <c r="A5" s="6"/>
      <c r="B5" s="6"/>
    </row>
    <row r="6" spans="1:6">
      <c r="A6" s="18" t="s">
        <v>137</v>
      </c>
      <c r="B6" s="18" t="s">
        <v>307</v>
      </c>
      <c r="C6" s="53" t="s">
        <v>416</v>
      </c>
      <c r="D6" s="53" t="s">
        <v>420</v>
      </c>
      <c r="E6" s="53" t="s">
        <v>427</v>
      </c>
      <c r="F6" s="53" t="s">
        <v>431</v>
      </c>
    </row>
    <row r="7" spans="1:6" s="3" customFormat="1">
      <c r="A7" s="8" t="s">
        <v>18</v>
      </c>
      <c r="B7" s="8" t="s">
        <v>103</v>
      </c>
    </row>
    <row r="8" spans="1:6">
      <c r="A8" s="7" t="s">
        <v>481</v>
      </c>
      <c r="B8" s="7" t="s">
        <v>258</v>
      </c>
      <c r="C8" s="127">
        <v>27.164700000000011</v>
      </c>
      <c r="D8" s="127">
        <v>-115.8235</v>
      </c>
      <c r="E8" s="127">
        <v>237.97199999999998</v>
      </c>
      <c r="F8" s="127">
        <v>-156</v>
      </c>
    </row>
    <row r="9" spans="1:6">
      <c r="A9" s="7" t="s">
        <v>74</v>
      </c>
      <c r="B9" s="7" t="s">
        <v>96</v>
      </c>
      <c r="C9" s="127">
        <v>-161.23122831058402</v>
      </c>
      <c r="D9" s="127">
        <v>13.384850791263347</v>
      </c>
      <c r="E9" s="127">
        <v>120.63986795997349</v>
      </c>
      <c r="F9" s="127">
        <v>-76</v>
      </c>
    </row>
    <row r="10" spans="1:6">
      <c r="A10" s="7" t="s">
        <v>15</v>
      </c>
      <c r="B10" s="27" t="s">
        <v>320</v>
      </c>
      <c r="C10" s="127">
        <v>-3.7755447321329996</v>
      </c>
      <c r="D10" s="127">
        <v>-5.1458245331800256</v>
      </c>
      <c r="E10" s="127">
        <v>9.5817201697190075</v>
      </c>
      <c r="F10" s="127">
        <v>-113</v>
      </c>
    </row>
    <row r="11" spans="1:6" s="3" customFormat="1" ht="28">
      <c r="A11" s="22" t="s">
        <v>482</v>
      </c>
      <c r="B11" s="8" t="s">
        <v>48</v>
      </c>
      <c r="C11" s="126">
        <v>-137.842073042717</v>
      </c>
      <c r="D11" s="126">
        <v>-107.58447374191667</v>
      </c>
      <c r="E11" s="126">
        <v>368.19358812969244</v>
      </c>
      <c r="F11" s="126">
        <v>-345</v>
      </c>
    </row>
    <row r="12" spans="1:6">
      <c r="C12" s="127"/>
      <c r="D12" s="127"/>
      <c r="E12" s="127"/>
      <c r="F12" s="127"/>
    </row>
    <row r="13" spans="1:6" s="3" customFormat="1" ht="14.5">
      <c r="A13" s="125" t="s">
        <v>76</v>
      </c>
      <c r="B13" s="8" t="s">
        <v>49</v>
      </c>
      <c r="C13" s="126"/>
      <c r="D13" s="126"/>
      <c r="E13" s="126"/>
      <c r="F13" s="126"/>
    </row>
    <row r="14" spans="1:6" ht="14.5">
      <c r="A14" t="s">
        <v>483</v>
      </c>
      <c r="B14" s="7" t="s">
        <v>518</v>
      </c>
      <c r="C14" s="127">
        <v>259.951834803716</v>
      </c>
      <c r="D14" s="127">
        <v>-902.94157414332051</v>
      </c>
      <c r="E14" s="127">
        <v>450.38973933960449</v>
      </c>
      <c r="F14" s="127">
        <v>-606</v>
      </c>
    </row>
    <row r="15" spans="1:6" ht="14.5">
      <c r="A15" t="s">
        <v>484</v>
      </c>
      <c r="B15" s="7" t="s">
        <v>490</v>
      </c>
      <c r="C15" s="127">
        <v>230.54476306752792</v>
      </c>
      <c r="D15" s="127">
        <v>376.44776425147631</v>
      </c>
      <c r="E15" s="127">
        <v>132.60747268099578</v>
      </c>
      <c r="F15" s="127">
        <v>-20</v>
      </c>
    </row>
    <row r="16" spans="1:6" ht="14.5">
      <c r="A16" t="s">
        <v>472</v>
      </c>
      <c r="B16" s="7" t="s">
        <v>491</v>
      </c>
      <c r="C16" s="127">
        <v>-500.842849180332</v>
      </c>
      <c r="D16" s="127">
        <v>537.49349657118569</v>
      </c>
      <c r="E16" s="127">
        <v>-707.65064739085369</v>
      </c>
      <c r="F16" s="127">
        <v>620</v>
      </c>
    </row>
    <row r="17" spans="1:6" ht="14.5">
      <c r="A17" t="s">
        <v>75</v>
      </c>
      <c r="B17" s="7" t="s">
        <v>97</v>
      </c>
      <c r="C17" s="127">
        <v>128.61436901318302</v>
      </c>
      <c r="D17" s="127">
        <v>126.18492394651685</v>
      </c>
      <c r="E17" s="127">
        <v>-9.299292959699855</v>
      </c>
      <c r="F17" s="127">
        <v>-90</v>
      </c>
    </row>
    <row r="18" spans="1:6" s="3" customFormat="1" ht="14.5">
      <c r="A18" s="125" t="s">
        <v>76</v>
      </c>
      <c r="B18" s="8" t="s">
        <v>49</v>
      </c>
      <c r="C18" s="126">
        <v>118.26811770409495</v>
      </c>
      <c r="D18" s="126">
        <v>137.18461062585834</v>
      </c>
      <c r="E18" s="126">
        <v>-133.95272832995329</v>
      </c>
      <c r="F18" s="126">
        <v>-95</v>
      </c>
    </row>
    <row r="19" spans="1:6" s="3" customFormat="1" ht="14.5">
      <c r="A19" s="125" t="s">
        <v>19</v>
      </c>
      <c r="B19" s="8" t="s">
        <v>50</v>
      </c>
      <c r="C19" s="126">
        <v>-19.573955338622056</v>
      </c>
      <c r="D19" s="126">
        <v>29.600136883941673</v>
      </c>
      <c r="E19" s="126">
        <v>234.24085979973916</v>
      </c>
      <c r="F19" s="126">
        <v>-440</v>
      </c>
    </row>
    <row r="20" spans="1:6">
      <c r="C20" s="127"/>
      <c r="D20" s="127"/>
      <c r="E20" s="127"/>
      <c r="F20" s="127"/>
    </row>
    <row r="21" spans="1:6" s="3" customFormat="1">
      <c r="A21" s="8" t="s">
        <v>485</v>
      </c>
      <c r="B21" s="8" t="s">
        <v>104</v>
      </c>
      <c r="C21" s="126"/>
      <c r="D21" s="126"/>
      <c r="E21" s="126"/>
      <c r="F21" s="126"/>
    </row>
    <row r="22" spans="1:6" s="3" customFormat="1">
      <c r="A22" s="7" t="s">
        <v>486</v>
      </c>
      <c r="B22" s="7" t="s">
        <v>492</v>
      </c>
      <c r="C22" s="126"/>
      <c r="D22" s="126"/>
      <c r="E22" s="127">
        <v>43</v>
      </c>
      <c r="F22" s="127">
        <v>180</v>
      </c>
    </row>
    <row r="23" spans="1:6" s="3" customFormat="1">
      <c r="A23" s="7" t="s">
        <v>188</v>
      </c>
      <c r="B23" s="7" t="s">
        <v>51</v>
      </c>
      <c r="C23" s="126"/>
      <c r="D23" s="127">
        <v>-7.0245960526989641</v>
      </c>
      <c r="E23" s="127">
        <v>-1.9754039473010359</v>
      </c>
      <c r="F23" s="127">
        <v>-5</v>
      </c>
    </row>
    <row r="24" spans="1:6" s="3" customFormat="1">
      <c r="A24" s="8" t="s">
        <v>322</v>
      </c>
      <c r="B24" s="8" t="s">
        <v>321</v>
      </c>
      <c r="C24" s="126">
        <v>-19.573955338622056</v>
      </c>
      <c r="D24" s="126">
        <v>22.575540831242709</v>
      </c>
      <c r="E24" s="126">
        <v>275.26545585243809</v>
      </c>
      <c r="F24" s="126">
        <v>-266</v>
      </c>
    </row>
    <row r="25" spans="1:6" s="3" customFormat="1">
      <c r="A25" s="8"/>
      <c r="B25" s="8"/>
      <c r="C25" s="126"/>
      <c r="D25" s="126"/>
      <c r="E25" s="126"/>
      <c r="F25" s="126"/>
    </row>
    <row r="26" spans="1:6" s="3" customFormat="1">
      <c r="A26" s="8" t="s">
        <v>487</v>
      </c>
      <c r="B26" s="8" t="s">
        <v>523</v>
      </c>
      <c r="C26" s="126"/>
      <c r="D26" s="126"/>
      <c r="E26" s="126"/>
      <c r="F26" s="126"/>
    </row>
    <row r="27" spans="1:6" s="3" customFormat="1">
      <c r="A27" s="7" t="s">
        <v>496</v>
      </c>
      <c r="B27" s="7" t="s">
        <v>494</v>
      </c>
      <c r="C27" s="127">
        <v>350.93190000000004</v>
      </c>
      <c r="D27" s="127">
        <v>123.77979999999985</v>
      </c>
      <c r="E27" s="127">
        <v>272.45260000000007</v>
      </c>
      <c r="F27" s="127">
        <v>373</v>
      </c>
    </row>
    <row r="28" spans="1:6" s="3" customFormat="1">
      <c r="A28" s="7" t="s">
        <v>497</v>
      </c>
      <c r="B28" s="7" t="s">
        <v>495</v>
      </c>
      <c r="C28" s="127">
        <v>-446.56589437262801</v>
      </c>
      <c r="D28" s="127">
        <v>-116.05827757468228</v>
      </c>
      <c r="E28" s="127">
        <v>-882.37582805268971</v>
      </c>
      <c r="F28" s="127">
        <v>-132</v>
      </c>
    </row>
    <row r="29" spans="1:6" s="3" customFormat="1">
      <c r="A29" s="7" t="s">
        <v>488</v>
      </c>
      <c r="B29" s="7" t="s">
        <v>519</v>
      </c>
      <c r="C29" s="127">
        <v>-124</v>
      </c>
      <c r="D29" s="127">
        <v>191</v>
      </c>
      <c r="E29" s="127">
        <v>182</v>
      </c>
      <c r="F29" s="127">
        <v>185</v>
      </c>
    </row>
    <row r="30" spans="1:6" s="3" customFormat="1">
      <c r="A30" s="7" t="s">
        <v>498</v>
      </c>
      <c r="B30" s="7" t="s">
        <v>522</v>
      </c>
      <c r="C30" s="127">
        <v>0</v>
      </c>
      <c r="D30" s="127">
        <v>0</v>
      </c>
      <c r="E30" s="127">
        <v>-6</v>
      </c>
      <c r="F30" s="127">
        <v>0</v>
      </c>
    </row>
    <row r="31" spans="1:6" s="3" customFormat="1">
      <c r="A31" s="7" t="s">
        <v>489</v>
      </c>
      <c r="B31" s="7" t="s">
        <v>493</v>
      </c>
      <c r="C31" s="127">
        <v>-14.614100000000001</v>
      </c>
      <c r="D31" s="127">
        <v>-13.300300000000004</v>
      </c>
      <c r="E31" s="127">
        <v>-13.749899999999997</v>
      </c>
      <c r="F31" s="127">
        <v>-12</v>
      </c>
    </row>
    <row r="32" spans="1:6" s="3" customFormat="1">
      <c r="A32" s="8" t="s">
        <v>17</v>
      </c>
      <c r="B32" s="8" t="s">
        <v>521</v>
      </c>
      <c r="C32" s="126">
        <v>-234.24809437262797</v>
      </c>
      <c r="D32" s="126">
        <v>185.42122242531758</v>
      </c>
      <c r="E32" s="126">
        <v>-447.67312805268966</v>
      </c>
      <c r="F32" s="126">
        <v>414</v>
      </c>
    </row>
    <row r="33" spans="1:6" s="3" customFormat="1">
      <c r="A33" s="8" t="s">
        <v>77</v>
      </c>
      <c r="B33" s="8" t="s">
        <v>499</v>
      </c>
      <c r="C33" s="126">
        <v>-253.82204971125003</v>
      </c>
      <c r="D33" s="126">
        <v>207.99676325656029</v>
      </c>
      <c r="E33" s="126">
        <v>-172.40767220025157</v>
      </c>
      <c r="F33" s="126">
        <v>148</v>
      </c>
    </row>
    <row r="34" spans="1:6" s="3" customFormat="1">
      <c r="A34" s="8"/>
      <c r="B34" s="8"/>
      <c r="C34" s="126"/>
      <c r="D34" s="126"/>
      <c r="E34" s="126"/>
      <c r="F34" s="126"/>
    </row>
    <row r="35" spans="1:6" s="3" customFormat="1">
      <c r="A35" s="7" t="s">
        <v>78</v>
      </c>
      <c r="B35" s="7" t="s">
        <v>520</v>
      </c>
      <c r="C35" s="127">
        <v>438</v>
      </c>
      <c r="D35" s="127">
        <v>186.40389999999999</v>
      </c>
      <c r="E35" s="127">
        <v>394.30070000000001</v>
      </c>
      <c r="F35" s="127">
        <v>220</v>
      </c>
    </row>
    <row r="36" spans="1:6" s="3" customFormat="1">
      <c r="A36" s="7" t="s">
        <v>79</v>
      </c>
      <c r="B36" s="7" t="s">
        <v>500</v>
      </c>
      <c r="C36" s="127">
        <v>1.551554280775</v>
      </c>
      <c r="D36" s="127">
        <v>-0.55641431068298086</v>
      </c>
      <c r="E36" s="127">
        <v>-1.9951399700920192</v>
      </c>
      <c r="F36" s="127">
        <v>3</v>
      </c>
    </row>
    <row r="37" spans="1:6">
      <c r="A37" s="8" t="s">
        <v>80</v>
      </c>
      <c r="B37" s="8" t="s">
        <v>501</v>
      </c>
      <c r="C37" s="126">
        <v>186.40389999999999</v>
      </c>
      <c r="D37" s="126">
        <v>394.30070000000001</v>
      </c>
      <c r="E37" s="126">
        <v>220</v>
      </c>
      <c r="F37" s="126">
        <v>371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FD6A-9E42-42D5-871F-EE706A6C2121}">
  <sheetPr>
    <tabColor rgb="FFFFC000"/>
    <pageSetUpPr fitToPage="1"/>
  </sheetPr>
  <dimension ref="A1:F19"/>
  <sheetViews>
    <sheetView zoomScale="80" zoomScaleNormal="80" workbookViewId="0">
      <pane xSplit="2" ySplit="6" topLeftCell="C7" activePane="bottomRight" state="frozen"/>
      <selection activeCell="N10" sqref="N10"/>
      <selection pane="topRight" activeCell="N10" sqref="N10"/>
      <selection pane="bottomLeft" activeCell="N10" sqref="N10"/>
      <selection pane="bottomRight" activeCell="B2" sqref="B2"/>
    </sheetView>
  </sheetViews>
  <sheetFormatPr defaultColWidth="9.08984375" defaultRowHeight="14"/>
  <cols>
    <col min="1" max="1" width="50.6328125" style="7" customWidth="1"/>
    <col min="2" max="2" width="56.6328125" style="7" customWidth="1"/>
    <col min="3" max="16384" width="9.08984375" style="1"/>
  </cols>
  <sheetData>
    <row r="1" spans="1:6">
      <c r="A1" s="4" t="s">
        <v>73</v>
      </c>
      <c r="B1" s="4" t="s">
        <v>73</v>
      </c>
    </row>
    <row r="2" spans="1:6">
      <c r="A2" s="5"/>
      <c r="B2" s="20"/>
    </row>
    <row r="3" spans="1:6">
      <c r="A3" s="16" t="s">
        <v>20</v>
      </c>
      <c r="B3" s="16" t="s">
        <v>21</v>
      </c>
    </row>
    <row r="4" spans="1:6">
      <c r="A4" s="17" t="str">
        <f>A16</f>
        <v>Kassaflöde före finansiering och skatt</v>
      </c>
      <c r="B4" s="17" t="str">
        <f>B16</f>
        <v>Cash flow before financing and tax</v>
      </c>
    </row>
    <row r="5" spans="1:6">
      <c r="A5" s="6"/>
      <c r="B5" s="6"/>
    </row>
    <row r="6" spans="1:6">
      <c r="A6" s="18" t="s">
        <v>137</v>
      </c>
      <c r="B6" s="18" t="s">
        <v>307</v>
      </c>
      <c r="C6" s="3" t="s">
        <v>416</v>
      </c>
      <c r="D6" s="3" t="s">
        <v>420</v>
      </c>
      <c r="E6" s="3" t="s">
        <v>427</v>
      </c>
      <c r="F6" s="3" t="s">
        <v>431</v>
      </c>
    </row>
    <row r="7" spans="1:6">
      <c r="A7" s="8"/>
      <c r="B7" s="8"/>
    </row>
    <row r="8" spans="1:6" s="3" customFormat="1">
      <c r="A8" s="8" t="s">
        <v>376</v>
      </c>
      <c r="B8" s="8" t="s">
        <v>376</v>
      </c>
      <c r="C8" s="126">
        <v>150.57760000000002</v>
      </c>
      <c r="D8" s="126">
        <v>-7.4557999999999964</v>
      </c>
      <c r="E8" s="126">
        <v>357.87819999999999</v>
      </c>
      <c r="F8" s="126">
        <v>-54</v>
      </c>
    </row>
    <row r="9" spans="1:6">
      <c r="A9" s="7" t="s">
        <v>470</v>
      </c>
      <c r="B9" s="7" t="s">
        <v>475</v>
      </c>
      <c r="C9" s="127">
        <v>261.88055117541649</v>
      </c>
      <c r="D9" s="127">
        <v>-902.94087414331898</v>
      </c>
      <c r="E9" s="127">
        <v>448.38963933960406</v>
      </c>
      <c r="F9" s="127">
        <v>-606</v>
      </c>
    </row>
    <row r="10" spans="1:6">
      <c r="A10" s="7" t="s">
        <v>471</v>
      </c>
      <c r="B10" s="7" t="s">
        <v>476</v>
      </c>
      <c r="C10" s="127">
        <v>230.39083632743552</v>
      </c>
      <c r="D10" s="127">
        <v>393.0314986262228</v>
      </c>
      <c r="E10" s="127">
        <v>133.93375363972433</v>
      </c>
      <c r="F10" s="127">
        <v>-17</v>
      </c>
    </row>
    <row r="11" spans="1:6">
      <c r="A11" s="7" t="s">
        <v>472</v>
      </c>
      <c r="B11" s="7" t="s">
        <v>469</v>
      </c>
      <c r="C11" s="127">
        <v>-501.12612414867988</v>
      </c>
      <c r="D11" s="127">
        <v>537.49319657118599</v>
      </c>
      <c r="E11" s="127">
        <v>-707.65054739085372</v>
      </c>
      <c r="F11" s="127">
        <v>620</v>
      </c>
    </row>
    <row r="12" spans="1:6">
      <c r="A12" s="7" t="s">
        <v>378</v>
      </c>
      <c r="B12" s="7" t="s">
        <v>97</v>
      </c>
      <c r="C12" s="127">
        <v>-46.379655542486844</v>
      </c>
      <c r="D12" s="127">
        <v>106.99842957180815</v>
      </c>
      <c r="E12" s="127">
        <v>80.417420256846</v>
      </c>
      <c r="F12" s="127">
        <v>-208</v>
      </c>
    </row>
    <row r="13" spans="1:6" s="3" customFormat="1">
      <c r="A13" s="22" t="s">
        <v>379</v>
      </c>
      <c r="B13" s="8" t="s">
        <v>477</v>
      </c>
      <c r="C13" s="126">
        <v>-55.2343921883147</v>
      </c>
      <c r="D13" s="126">
        <v>134.58225062589787</v>
      </c>
      <c r="E13" s="126">
        <v>-44.909734154679256</v>
      </c>
      <c r="F13" s="126">
        <v>-211</v>
      </c>
    </row>
    <row r="14" spans="1:6" ht="28">
      <c r="A14" s="7" t="s">
        <v>473</v>
      </c>
      <c r="B14" s="7" t="s">
        <v>478</v>
      </c>
      <c r="C14" s="127">
        <v>-0.39602250387897975</v>
      </c>
      <c r="D14" s="127">
        <v>-5.5872576027119667</v>
      </c>
      <c r="E14" s="127">
        <v>-3.0167198934090536</v>
      </c>
      <c r="F14" s="127">
        <v>-4</v>
      </c>
    </row>
    <row r="15" spans="1:6" s="3" customFormat="1">
      <c r="A15" s="8" t="s">
        <v>377</v>
      </c>
      <c r="B15" s="8" t="s">
        <v>479</v>
      </c>
      <c r="C15" s="126">
        <v>-0.39602250387897975</v>
      </c>
      <c r="D15" s="126">
        <v>-5.5872576027119667</v>
      </c>
      <c r="E15" s="126">
        <v>-3.0167198934090536</v>
      </c>
      <c r="F15" s="126">
        <v>-4</v>
      </c>
    </row>
    <row r="16" spans="1:6" s="3" customFormat="1">
      <c r="A16" s="8" t="s">
        <v>474</v>
      </c>
      <c r="B16" s="8" t="s">
        <v>480</v>
      </c>
      <c r="C16" s="126">
        <v>94.947185307806336</v>
      </c>
      <c r="D16" s="126">
        <v>121.5391930231859</v>
      </c>
      <c r="E16" s="126">
        <v>307.95174595191168</v>
      </c>
      <c r="F16" s="126">
        <v>-269</v>
      </c>
    </row>
    <row r="18" spans="1:2" ht="14.5">
      <c r="A18" s="19"/>
      <c r="B18" s="19"/>
    </row>
    <row r="19" spans="1:2" ht="14.5">
      <c r="A19" s="19"/>
      <c r="B19" s="1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72FF-11DC-41A0-8718-0CACB071AA0A}">
  <sheetPr>
    <tabColor rgb="FFFFC000"/>
    <pageSetUpPr fitToPage="1"/>
  </sheetPr>
  <dimension ref="A1:F36"/>
  <sheetViews>
    <sheetView tabSelected="1" zoomScale="80" zoomScaleNormal="80" workbookViewId="0">
      <selection activeCell="B13" sqref="B13"/>
    </sheetView>
  </sheetViews>
  <sheetFormatPr defaultColWidth="9.08984375" defaultRowHeight="14"/>
  <cols>
    <col min="1" max="1" width="48.36328125" style="7" customWidth="1"/>
    <col min="2" max="2" width="54.08984375" style="7" customWidth="1"/>
    <col min="3" max="4" width="9.54296875" style="1" bestFit="1" customWidth="1"/>
    <col min="5" max="6" width="9.54296875" style="1" customWidth="1"/>
    <col min="7" max="16384" width="9.08984375" style="1"/>
  </cols>
  <sheetData>
    <row r="1" spans="1:6">
      <c r="A1" s="4" t="s">
        <v>73</v>
      </c>
      <c r="B1" s="4" t="s">
        <v>73</v>
      </c>
    </row>
    <row r="2" spans="1:6">
      <c r="A2" s="5"/>
      <c r="B2" s="20"/>
    </row>
    <row r="3" spans="1:6">
      <c r="A3" s="16" t="s">
        <v>20</v>
      </c>
      <c r="B3" s="16" t="s">
        <v>21</v>
      </c>
    </row>
    <row r="4" spans="1:6">
      <c r="A4" s="17" t="s">
        <v>35</v>
      </c>
      <c r="B4" s="17" t="s">
        <v>36</v>
      </c>
    </row>
    <row r="5" spans="1:6">
      <c r="A5" s="6"/>
      <c r="B5" s="6"/>
    </row>
    <row r="6" spans="1:6">
      <c r="A6" s="18" t="s">
        <v>137</v>
      </c>
      <c r="B6" s="18" t="s">
        <v>307</v>
      </c>
      <c r="C6" s="18" t="s">
        <v>416</v>
      </c>
      <c r="D6" s="18" t="s">
        <v>420</v>
      </c>
      <c r="E6" s="18" t="s">
        <v>427</v>
      </c>
      <c r="F6" s="18" t="s">
        <v>431</v>
      </c>
    </row>
    <row r="7" spans="1:6" ht="28">
      <c r="A7" s="69" t="s">
        <v>404</v>
      </c>
      <c r="B7" s="69" t="s">
        <v>405</v>
      </c>
    </row>
    <row r="8" spans="1:6">
      <c r="A8" s="27" t="s">
        <v>401</v>
      </c>
      <c r="B8" s="27" t="s">
        <v>402</v>
      </c>
      <c r="C8" s="1">
        <v>-0.04</v>
      </c>
      <c r="D8" s="1">
        <v>0.05</v>
      </c>
      <c r="E8" s="7">
        <v>0.52</v>
      </c>
      <c r="F8" s="7">
        <v>-0.17</v>
      </c>
    </row>
    <row r="9" spans="1:6">
      <c r="A9" s="7" t="s">
        <v>506</v>
      </c>
      <c r="B9" s="7" t="s">
        <v>509</v>
      </c>
      <c r="C9" s="1">
        <v>-3</v>
      </c>
      <c r="D9" s="1">
        <v>-0.5</v>
      </c>
      <c r="E9" s="7">
        <v>0.7</v>
      </c>
      <c r="F9" s="7">
        <v>1.7</v>
      </c>
    </row>
    <row r="10" spans="1:6">
      <c r="A10" s="7" t="s">
        <v>507</v>
      </c>
      <c r="B10" s="7" t="s">
        <v>510</v>
      </c>
      <c r="C10" s="1">
        <v>2.4</v>
      </c>
      <c r="D10" s="59">
        <v>3.4</v>
      </c>
      <c r="E10" s="7">
        <v>4.2</v>
      </c>
      <c r="F10" s="7">
        <v>4.7</v>
      </c>
    </row>
    <row r="11" spans="1:6">
      <c r="A11" s="8"/>
      <c r="B11" s="8"/>
    </row>
    <row r="12" spans="1:6">
      <c r="A12" s="8" t="s">
        <v>323</v>
      </c>
      <c r="B12" s="8" t="s">
        <v>403</v>
      </c>
    </row>
    <row r="13" spans="1:6">
      <c r="A13" s="7" t="s">
        <v>507</v>
      </c>
      <c r="B13" s="7" t="s">
        <v>511</v>
      </c>
      <c r="C13" s="1">
        <v>-0.1</v>
      </c>
      <c r="D13" s="28">
        <v>2</v>
      </c>
      <c r="E13" s="1">
        <v>2.5</v>
      </c>
      <c r="F13" s="1">
        <v>2.9</v>
      </c>
    </row>
    <row r="14" spans="1:6">
      <c r="A14" s="7" t="s">
        <v>508</v>
      </c>
      <c r="B14" s="7" t="s">
        <v>512</v>
      </c>
      <c r="C14" s="1">
        <v>0.3</v>
      </c>
      <c r="D14" s="1">
        <v>0.8</v>
      </c>
      <c r="E14" s="1">
        <v>0.9</v>
      </c>
      <c r="F14" s="1">
        <v>1</v>
      </c>
    </row>
    <row r="15" spans="1:6">
      <c r="A15" s="7" t="s">
        <v>81</v>
      </c>
      <c r="B15" s="7" t="s">
        <v>98</v>
      </c>
      <c r="C15" s="59">
        <v>43</v>
      </c>
      <c r="D15" s="28">
        <v>40.6</v>
      </c>
      <c r="E15" s="1">
        <v>44.4</v>
      </c>
      <c r="F15" s="1">
        <v>41</v>
      </c>
    </row>
    <row r="16" spans="1:6">
      <c r="A16" s="7" t="s">
        <v>506</v>
      </c>
      <c r="B16" s="7" t="s">
        <v>509</v>
      </c>
      <c r="C16" s="1">
        <v>-6.2</v>
      </c>
      <c r="D16" s="28">
        <v>-2.2999999999999998</v>
      </c>
      <c r="E16" s="1">
        <v>-1.3</v>
      </c>
      <c r="F16" s="1">
        <v>-0.6</v>
      </c>
    </row>
    <row r="17" spans="1:6">
      <c r="A17" s="7" t="s">
        <v>82</v>
      </c>
      <c r="B17" s="7" t="s">
        <v>279</v>
      </c>
      <c r="C17" s="1">
        <v>24.3</v>
      </c>
      <c r="D17" s="1">
        <v>24.5</v>
      </c>
      <c r="E17" s="1">
        <v>23.3</v>
      </c>
      <c r="F17" s="1">
        <v>25.3</v>
      </c>
    </row>
    <row r="18" spans="1:6">
      <c r="A18" s="7" t="s">
        <v>277</v>
      </c>
      <c r="B18" s="7" t="s">
        <v>102</v>
      </c>
      <c r="C18" s="2">
        <v>3079</v>
      </c>
      <c r="D18" s="2">
        <v>3054</v>
      </c>
      <c r="E18" s="2">
        <v>2816</v>
      </c>
      <c r="F18" s="2">
        <v>3360</v>
      </c>
    </row>
    <row r="19" spans="1:6">
      <c r="A19" s="7" t="s">
        <v>278</v>
      </c>
      <c r="B19" s="7" t="s">
        <v>380</v>
      </c>
      <c r="C19" s="1">
        <v>0.4</v>
      </c>
      <c r="D19" s="1">
        <v>0.5</v>
      </c>
      <c r="E19" s="1">
        <v>0.4</v>
      </c>
      <c r="F19" s="1">
        <v>0.5</v>
      </c>
    </row>
    <row r="20" spans="1:6">
      <c r="A20" s="7" t="s">
        <v>281</v>
      </c>
      <c r="B20" s="7" t="s">
        <v>280</v>
      </c>
      <c r="C20" s="2">
        <v>10816</v>
      </c>
      <c r="D20" s="2">
        <v>10878</v>
      </c>
      <c r="E20" s="102">
        <v>10589</v>
      </c>
      <c r="F20" s="102">
        <v>11003</v>
      </c>
    </row>
    <row r="21" spans="1:6">
      <c r="A21" s="7" t="s">
        <v>83</v>
      </c>
      <c r="B21" s="7" t="s">
        <v>99</v>
      </c>
      <c r="C21" s="1">
        <v>43.2</v>
      </c>
      <c r="D21" s="28">
        <v>40.799999999999997</v>
      </c>
      <c r="E21" s="1">
        <v>44.6</v>
      </c>
      <c r="F21" s="1">
        <v>41.1</v>
      </c>
    </row>
    <row r="22" spans="1:6" ht="28">
      <c r="A22" s="24" t="s">
        <v>502</v>
      </c>
      <c r="B22" s="7" t="s">
        <v>513</v>
      </c>
      <c r="C22" s="1">
        <v>6.96</v>
      </c>
      <c r="D22" s="1">
        <v>6.86</v>
      </c>
      <c r="E22" s="1">
        <v>6.91</v>
      </c>
      <c r="F22" s="1">
        <v>6.89</v>
      </c>
    </row>
    <row r="23" spans="1:6" ht="28">
      <c r="A23" s="7" t="s">
        <v>503</v>
      </c>
      <c r="B23" s="7" t="s">
        <v>514</v>
      </c>
      <c r="C23" s="1">
        <v>0.2</v>
      </c>
      <c r="D23" s="1">
        <v>0.5</v>
      </c>
      <c r="E23" s="1">
        <v>0.5</v>
      </c>
      <c r="F23" s="1">
        <v>0.4</v>
      </c>
    </row>
    <row r="24" spans="1:6" ht="28">
      <c r="A24" s="24" t="s">
        <v>504</v>
      </c>
      <c r="B24" s="7" t="s">
        <v>515</v>
      </c>
      <c r="C24" s="1">
        <v>4.7</v>
      </c>
      <c r="D24" s="1">
        <v>4.79</v>
      </c>
      <c r="E24" s="1">
        <v>5.46</v>
      </c>
      <c r="F24" s="1">
        <v>5.48</v>
      </c>
    </row>
    <row r="25" spans="1:6">
      <c r="A25" s="7" t="s">
        <v>505</v>
      </c>
      <c r="B25" s="7" t="s">
        <v>516</v>
      </c>
      <c r="C25" s="1">
        <v>0.5</v>
      </c>
      <c r="D25" s="1">
        <v>0.3</v>
      </c>
      <c r="E25" s="1">
        <v>0.3</v>
      </c>
      <c r="F25" s="1">
        <v>0.4</v>
      </c>
    </row>
    <row r="26" spans="1:6">
      <c r="A26" s="7" t="s">
        <v>383</v>
      </c>
      <c r="B26" s="7" t="s">
        <v>363</v>
      </c>
      <c r="C26" s="2">
        <v>4345</v>
      </c>
      <c r="D26" s="2">
        <v>4688</v>
      </c>
      <c r="E26" s="2">
        <v>4856</v>
      </c>
      <c r="F26" s="2">
        <v>4891</v>
      </c>
    </row>
    <row r="27" spans="1:6">
      <c r="A27" s="7" t="s">
        <v>384</v>
      </c>
      <c r="B27" s="7" t="s">
        <v>365</v>
      </c>
      <c r="C27" s="1">
        <v>1.5</v>
      </c>
      <c r="D27" s="1">
        <v>1.6</v>
      </c>
      <c r="E27" s="1">
        <v>1.8</v>
      </c>
      <c r="F27" s="1">
        <v>1.5</v>
      </c>
    </row>
    <row r="29" spans="1:6">
      <c r="A29" s="8" t="s">
        <v>84</v>
      </c>
      <c r="B29" s="8" t="s">
        <v>282</v>
      </c>
    </row>
    <row r="30" spans="1:6">
      <c r="A30" s="7" t="s">
        <v>325</v>
      </c>
      <c r="B30" s="7" t="s">
        <v>382</v>
      </c>
      <c r="C30" s="1">
        <v>7.0000000000000007E-2</v>
      </c>
      <c r="D30" s="1">
        <v>-0.36</v>
      </c>
      <c r="E30" s="1">
        <v>0.71</v>
      </c>
      <c r="F30" s="1">
        <v>-0.54</v>
      </c>
    </row>
    <row r="31" spans="1:6">
      <c r="A31" s="7" t="s">
        <v>16</v>
      </c>
      <c r="B31" s="7" t="s">
        <v>50</v>
      </c>
      <c r="C31" s="1">
        <v>-0.47</v>
      </c>
      <c r="D31" s="1">
        <v>0.23</v>
      </c>
      <c r="E31" s="1">
        <v>1.35</v>
      </c>
      <c r="F31" s="1">
        <v>-1.37</v>
      </c>
    </row>
    <row r="32" spans="1:6">
      <c r="A32" s="7" t="s">
        <v>8</v>
      </c>
      <c r="B32" s="7" t="s">
        <v>106</v>
      </c>
      <c r="C32" s="1">
        <v>21.48</v>
      </c>
      <c r="D32" s="1">
        <v>21.08</v>
      </c>
      <c r="E32" s="1">
        <v>21.61</v>
      </c>
      <c r="F32" s="1">
        <v>21.16</v>
      </c>
    </row>
    <row r="33" spans="1:6" ht="24.75" customHeight="1">
      <c r="A33" s="7" t="s">
        <v>366</v>
      </c>
      <c r="B33" s="7" t="s">
        <v>368</v>
      </c>
      <c r="C33" s="1">
        <v>321.60000000000002</v>
      </c>
      <c r="D33" s="1">
        <v>321.60000000000002</v>
      </c>
      <c r="E33" s="1">
        <v>321.60000000000002</v>
      </c>
      <c r="F33" s="1">
        <v>321.60000000000002</v>
      </c>
    </row>
    <row r="34" spans="1:6" ht="21" customHeight="1">
      <c r="A34" s="7" t="s">
        <v>367</v>
      </c>
      <c r="B34" s="7" t="s">
        <v>369</v>
      </c>
      <c r="C34" s="1">
        <v>321.60000000000002</v>
      </c>
      <c r="D34" s="1">
        <v>321.60000000000002</v>
      </c>
      <c r="E34" s="1">
        <v>321.60000000000002</v>
      </c>
      <c r="F34" s="1">
        <v>321.60000000000002</v>
      </c>
    </row>
    <row r="36" spans="1:6" ht="14.5">
      <c r="A36" s="19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D1BA9-7149-4238-A6E3-403FCFD084BB}">
  <sheetPr>
    <tabColor rgb="FFFFC000"/>
    <pageSetUpPr fitToPage="1"/>
  </sheetPr>
  <dimension ref="A1:G54"/>
  <sheetViews>
    <sheetView showGridLines="0" workbookViewId="0">
      <selection activeCell="B2" sqref="B2"/>
    </sheetView>
  </sheetViews>
  <sheetFormatPr defaultColWidth="9.08984375" defaultRowHeight="14"/>
  <cols>
    <col min="1" max="1" width="35.6328125" style="77" customWidth="1"/>
    <col min="2" max="2" width="37.453125" style="77" customWidth="1"/>
    <col min="3" max="5" width="10.90625" style="77" customWidth="1"/>
    <col min="6" max="7" width="11.90625" style="77" customWidth="1"/>
    <col min="8" max="16384" width="9.08984375" style="77"/>
  </cols>
  <sheetData>
    <row r="1" spans="1:7" s="1" customFormat="1">
      <c r="A1" s="4" t="s">
        <v>73</v>
      </c>
      <c r="B1" s="4" t="s">
        <v>73</v>
      </c>
    </row>
    <row r="2" spans="1:7" s="1" customFormat="1">
      <c r="A2" s="5"/>
      <c r="B2" s="20"/>
    </row>
    <row r="3" spans="1:7" s="1" customFormat="1">
      <c r="A3" s="16" t="s">
        <v>20</v>
      </c>
      <c r="B3" s="16" t="s">
        <v>21</v>
      </c>
    </row>
    <row r="4" spans="1:7" s="1" customFormat="1">
      <c r="A4" s="110" t="s">
        <v>211</v>
      </c>
      <c r="B4" s="110" t="s">
        <v>306</v>
      </c>
    </row>
    <row r="5" spans="1:7" s="1" customFormat="1">
      <c r="A5" s="6"/>
      <c r="B5" s="6"/>
    </row>
    <row r="6" spans="1:7" s="1" customFormat="1">
      <c r="A6" s="76" t="s">
        <v>212</v>
      </c>
      <c r="B6" s="18" t="s">
        <v>370</v>
      </c>
      <c r="C6" s="93" t="s">
        <v>431</v>
      </c>
      <c r="D6" s="93" t="s">
        <v>431</v>
      </c>
      <c r="E6" s="93" t="s">
        <v>431</v>
      </c>
      <c r="F6" s="93" t="s">
        <v>431</v>
      </c>
      <c r="G6" s="93" t="s">
        <v>431</v>
      </c>
    </row>
    <row r="7" spans="1:7" s="1" customFormat="1">
      <c r="A7" s="18"/>
      <c r="B7" s="18"/>
      <c r="C7" s="74" t="s">
        <v>239</v>
      </c>
      <c r="D7" s="74" t="s">
        <v>240</v>
      </c>
      <c r="E7" s="74" t="s">
        <v>252</v>
      </c>
      <c r="F7" s="74" t="s">
        <v>253</v>
      </c>
      <c r="G7" s="74" t="s">
        <v>31</v>
      </c>
    </row>
    <row r="8" spans="1:7">
      <c r="A8" s="3" t="s">
        <v>218</v>
      </c>
      <c r="B8" s="26" t="s">
        <v>371</v>
      </c>
      <c r="C8" s="94"/>
      <c r="D8" s="94"/>
      <c r="E8" s="94"/>
      <c r="F8" s="94"/>
      <c r="G8" s="94"/>
    </row>
    <row r="9" spans="1:7">
      <c r="A9" s="75" t="s">
        <v>388</v>
      </c>
      <c r="B9" s="75" t="s">
        <v>386</v>
      </c>
      <c r="C9" s="2">
        <v>210</v>
      </c>
      <c r="D9" s="2">
        <v>30</v>
      </c>
      <c r="E9" s="2">
        <v>0</v>
      </c>
      <c r="F9" s="2">
        <v>250</v>
      </c>
      <c r="G9" s="2">
        <v>490</v>
      </c>
    </row>
    <row r="10" spans="1:7">
      <c r="A10" s="75" t="s">
        <v>391</v>
      </c>
      <c r="B10" s="75" t="s">
        <v>389</v>
      </c>
      <c r="C10" s="2">
        <v>150</v>
      </c>
      <c r="D10" s="2">
        <v>20</v>
      </c>
      <c r="E10" s="2">
        <v>0</v>
      </c>
      <c r="F10" s="2">
        <v>110</v>
      </c>
      <c r="G10" s="2">
        <v>280</v>
      </c>
    </row>
    <row r="11" spans="1:7">
      <c r="A11" s="75" t="s">
        <v>399</v>
      </c>
      <c r="B11" s="75" t="s">
        <v>398</v>
      </c>
      <c r="C11" s="2">
        <v>320</v>
      </c>
      <c r="D11" s="2">
        <v>110</v>
      </c>
      <c r="E11" s="2">
        <v>20</v>
      </c>
      <c r="F11" s="2">
        <v>190</v>
      </c>
      <c r="G11" s="2">
        <v>640</v>
      </c>
    </row>
    <row r="12" spans="1:7">
      <c r="A12" s="75" t="s">
        <v>419</v>
      </c>
      <c r="B12" s="75" t="s">
        <v>417</v>
      </c>
      <c r="C12" s="2">
        <v>30</v>
      </c>
      <c r="D12" s="2">
        <v>10</v>
      </c>
      <c r="E12" s="2">
        <v>0</v>
      </c>
      <c r="F12" s="2">
        <v>180</v>
      </c>
      <c r="G12" s="2">
        <v>220</v>
      </c>
    </row>
    <row r="13" spans="1:7">
      <c r="A13" s="75" t="s">
        <v>423</v>
      </c>
      <c r="B13" s="75" t="s">
        <v>421</v>
      </c>
      <c r="C13" s="2">
        <v>150</v>
      </c>
      <c r="D13" s="2">
        <v>60</v>
      </c>
      <c r="E13" s="2">
        <v>80</v>
      </c>
      <c r="F13" s="2">
        <v>280</v>
      </c>
      <c r="G13" s="2">
        <v>570</v>
      </c>
    </row>
    <row r="14" spans="1:7">
      <c r="A14" s="75" t="s">
        <v>430</v>
      </c>
      <c r="B14" s="75" t="s">
        <v>428</v>
      </c>
      <c r="C14" s="2">
        <v>150</v>
      </c>
      <c r="D14" s="2">
        <v>120</v>
      </c>
      <c r="E14" s="2">
        <v>0</v>
      </c>
      <c r="F14" s="2">
        <v>0</v>
      </c>
      <c r="G14" s="2">
        <v>270</v>
      </c>
    </row>
    <row r="15" spans="1:7">
      <c r="A15" s="75" t="s">
        <v>434</v>
      </c>
      <c r="B15" s="75" t="s">
        <v>432</v>
      </c>
      <c r="C15" s="2">
        <v>230</v>
      </c>
      <c r="D15" s="2">
        <v>90</v>
      </c>
      <c r="E15" s="2">
        <v>0</v>
      </c>
      <c r="F15" s="2">
        <v>0</v>
      </c>
      <c r="G15" s="2">
        <v>320</v>
      </c>
    </row>
    <row r="16" spans="1:7">
      <c r="A16" s="1" t="s">
        <v>215</v>
      </c>
      <c r="B16" s="75" t="s">
        <v>214</v>
      </c>
      <c r="C16" s="2">
        <v>100</v>
      </c>
      <c r="D16" s="2">
        <v>80</v>
      </c>
      <c r="E16" s="2">
        <v>0</v>
      </c>
      <c r="F16" s="2">
        <v>0</v>
      </c>
      <c r="G16" s="2">
        <v>180</v>
      </c>
    </row>
    <row r="17" spans="1:7" s="119" customFormat="1">
      <c r="A17" s="3" t="s">
        <v>220</v>
      </c>
      <c r="B17" s="26" t="s">
        <v>31</v>
      </c>
      <c r="C17" s="21">
        <v>1340</v>
      </c>
      <c r="D17" s="21">
        <v>520</v>
      </c>
      <c r="E17" s="21">
        <v>100</v>
      </c>
      <c r="F17" s="21">
        <v>1010</v>
      </c>
      <c r="G17" s="21">
        <v>2970</v>
      </c>
    </row>
    <row r="18" spans="1:7">
      <c r="A18" s="1"/>
      <c r="B18" s="75"/>
      <c r="C18" s="2"/>
      <c r="D18" s="2"/>
      <c r="E18" s="2"/>
      <c r="F18" s="2"/>
      <c r="G18" s="2"/>
    </row>
    <row r="19" spans="1:7">
      <c r="A19" s="75" t="s">
        <v>393</v>
      </c>
      <c r="B19" s="75" t="s">
        <v>387</v>
      </c>
      <c r="C19" s="114">
        <v>0.88571428571428568</v>
      </c>
      <c r="D19" s="114">
        <v>0.76666666666666672</v>
      </c>
      <c r="E19" s="114">
        <v>0</v>
      </c>
      <c r="F19" s="114">
        <v>0.48399999999999999</v>
      </c>
      <c r="G19" s="114">
        <v>0.67346938775510201</v>
      </c>
    </row>
    <row r="20" spans="1:7">
      <c r="A20" s="75" t="s">
        <v>394</v>
      </c>
      <c r="B20" s="75" t="s">
        <v>390</v>
      </c>
      <c r="C20" s="114">
        <v>0.54</v>
      </c>
      <c r="D20" s="114">
        <v>0.75</v>
      </c>
      <c r="E20" s="114">
        <v>0</v>
      </c>
      <c r="F20" s="114">
        <v>0.35454545454545455</v>
      </c>
      <c r="G20" s="114">
        <v>0.48214285714285715</v>
      </c>
    </row>
    <row r="21" spans="1:7">
      <c r="A21" s="75" t="s">
        <v>395</v>
      </c>
      <c r="B21" s="75" t="s">
        <v>400</v>
      </c>
      <c r="C21" s="114">
        <v>0.58125000000000004</v>
      </c>
      <c r="D21" s="114">
        <v>0.49090909090909091</v>
      </c>
      <c r="E21" s="114">
        <v>0.15</v>
      </c>
      <c r="F21" s="114">
        <v>0.7</v>
      </c>
      <c r="G21" s="114">
        <v>0.58750000000000002</v>
      </c>
    </row>
    <row r="22" spans="1:7">
      <c r="A22" s="75" t="s">
        <v>392</v>
      </c>
      <c r="B22" s="75" t="s">
        <v>418</v>
      </c>
      <c r="C22" s="114">
        <v>0.1</v>
      </c>
      <c r="D22" s="114">
        <v>0</v>
      </c>
      <c r="E22" s="114">
        <v>0</v>
      </c>
      <c r="F22" s="114">
        <v>0.47222222222222221</v>
      </c>
      <c r="G22" s="114">
        <v>0.4</v>
      </c>
    </row>
    <row r="23" spans="1:7">
      <c r="A23" s="75" t="s">
        <v>393</v>
      </c>
      <c r="B23" s="75" t="s">
        <v>422</v>
      </c>
      <c r="C23" s="114">
        <v>0.31333333333333335</v>
      </c>
      <c r="D23" s="114">
        <v>0.41666666666666669</v>
      </c>
      <c r="E23" s="114">
        <v>8.7499999999999994E-2</v>
      </c>
      <c r="F23" s="114">
        <v>0.24285714285714285</v>
      </c>
      <c r="G23" s="114">
        <v>0.25789473684210529</v>
      </c>
    </row>
    <row r="24" spans="1:7">
      <c r="A24" s="75" t="s">
        <v>394</v>
      </c>
      <c r="B24" s="75" t="s">
        <v>429</v>
      </c>
      <c r="C24" s="114">
        <v>0.52</v>
      </c>
      <c r="D24" s="114">
        <v>0.30833333333333335</v>
      </c>
      <c r="E24" s="114">
        <v>0</v>
      </c>
      <c r="F24" s="114">
        <v>0</v>
      </c>
      <c r="G24" s="114">
        <v>0.42592592592592593</v>
      </c>
    </row>
    <row r="25" spans="1:7">
      <c r="A25" s="75" t="s">
        <v>395</v>
      </c>
      <c r="B25" s="75" t="s">
        <v>433</v>
      </c>
      <c r="C25" s="114">
        <v>0.12608695652173912</v>
      </c>
      <c r="D25" s="114">
        <v>0.45555555555555555</v>
      </c>
      <c r="E25" s="114">
        <v>0</v>
      </c>
      <c r="F25" s="114">
        <v>0</v>
      </c>
      <c r="G25" s="114">
        <v>0.21875</v>
      </c>
    </row>
    <row r="26" spans="1:7">
      <c r="A26" s="1" t="s">
        <v>217</v>
      </c>
      <c r="B26" s="75" t="s">
        <v>216</v>
      </c>
      <c r="C26" s="114">
        <v>0.05</v>
      </c>
      <c r="D26" s="114">
        <v>0</v>
      </c>
      <c r="E26" s="114">
        <v>0</v>
      </c>
      <c r="F26" s="114">
        <v>0</v>
      </c>
      <c r="G26" s="114">
        <v>2.7777777777777776E-2</v>
      </c>
    </row>
    <row r="27" spans="1:7" s="119" customFormat="1">
      <c r="A27" s="3" t="s">
        <v>220</v>
      </c>
      <c r="B27" s="26" t="s">
        <v>31</v>
      </c>
      <c r="C27" s="115">
        <v>0.45895522388059701</v>
      </c>
      <c r="D27" s="115">
        <v>0.375</v>
      </c>
      <c r="E27" s="115">
        <v>0.1</v>
      </c>
      <c r="F27" s="115">
        <v>0.44158415841584159</v>
      </c>
      <c r="G27" s="115">
        <v>0.42626262626262629</v>
      </c>
    </row>
    <row r="28" spans="1:7">
      <c r="A28" s="1"/>
      <c r="B28" s="75"/>
      <c r="C28" s="2"/>
      <c r="D28" s="2"/>
      <c r="E28" s="2"/>
      <c r="F28" s="2"/>
      <c r="G28" s="2"/>
    </row>
    <row r="29" spans="1:7">
      <c r="A29" s="3" t="s">
        <v>219</v>
      </c>
      <c r="B29" s="26" t="s">
        <v>276</v>
      </c>
      <c r="C29" s="2"/>
      <c r="D29" s="2"/>
      <c r="E29" s="2"/>
      <c r="F29" s="2"/>
      <c r="G29" s="2"/>
    </row>
    <row r="30" spans="1:7">
      <c r="A30" s="75" t="s">
        <v>388</v>
      </c>
      <c r="B30" s="75" t="s">
        <v>386</v>
      </c>
      <c r="C30" s="116">
        <v>60</v>
      </c>
      <c r="D30" s="116">
        <v>0</v>
      </c>
      <c r="E30" s="116">
        <v>0</v>
      </c>
      <c r="F30" s="116">
        <v>0</v>
      </c>
      <c r="G30" s="116">
        <v>60</v>
      </c>
    </row>
    <row r="31" spans="1:7">
      <c r="A31" s="75" t="s">
        <v>391</v>
      </c>
      <c r="B31" s="75" t="s">
        <v>389</v>
      </c>
      <c r="C31" s="116">
        <v>130</v>
      </c>
      <c r="D31" s="116">
        <v>70</v>
      </c>
      <c r="E31" s="116">
        <v>0</v>
      </c>
      <c r="F31" s="116">
        <v>0</v>
      </c>
      <c r="G31" s="116">
        <v>200</v>
      </c>
    </row>
    <row r="32" spans="1:7">
      <c r="A32" s="75" t="s">
        <v>399</v>
      </c>
      <c r="B32" s="75" t="s">
        <v>398</v>
      </c>
      <c r="C32" s="116">
        <v>220</v>
      </c>
      <c r="D32" s="116">
        <v>110</v>
      </c>
      <c r="E32" s="116">
        <v>0</v>
      </c>
      <c r="F32" s="116">
        <v>0</v>
      </c>
      <c r="G32" s="116">
        <v>330</v>
      </c>
    </row>
    <row r="33" spans="1:7">
      <c r="A33" s="75" t="s">
        <v>419</v>
      </c>
      <c r="B33" s="75" t="s">
        <v>417</v>
      </c>
      <c r="C33" s="116">
        <v>0</v>
      </c>
      <c r="D33" s="116">
        <v>50</v>
      </c>
      <c r="E33" s="116">
        <v>60</v>
      </c>
      <c r="F33" s="116">
        <v>0</v>
      </c>
      <c r="G33" s="116">
        <v>110</v>
      </c>
    </row>
    <row r="34" spans="1:7">
      <c r="A34" s="75" t="s">
        <v>423</v>
      </c>
      <c r="B34" s="75" t="s">
        <v>421</v>
      </c>
      <c r="C34" s="116">
        <v>60</v>
      </c>
      <c r="D34" s="116">
        <v>0</v>
      </c>
      <c r="E34" s="116">
        <v>0</v>
      </c>
      <c r="F34" s="116">
        <v>0</v>
      </c>
      <c r="G34" s="116">
        <v>60</v>
      </c>
    </row>
    <row r="35" spans="1:7">
      <c r="A35" s="75" t="s">
        <v>430</v>
      </c>
      <c r="B35" s="75" t="s">
        <v>428</v>
      </c>
      <c r="C35" s="116">
        <v>50</v>
      </c>
      <c r="D35" s="116">
        <v>0</v>
      </c>
      <c r="E35" s="116">
        <v>0</v>
      </c>
      <c r="F35" s="116">
        <v>0</v>
      </c>
      <c r="G35" s="116">
        <v>50</v>
      </c>
    </row>
    <row r="36" spans="1:7">
      <c r="A36" s="75" t="s">
        <v>434</v>
      </c>
      <c r="B36" s="75" t="s">
        <v>432</v>
      </c>
      <c r="C36" s="116">
        <v>230</v>
      </c>
      <c r="D36" s="116">
        <v>90</v>
      </c>
      <c r="E36" s="116">
        <v>0</v>
      </c>
      <c r="F36" s="116">
        <v>0</v>
      </c>
      <c r="G36" s="116">
        <v>320</v>
      </c>
    </row>
    <row r="37" spans="1:7">
      <c r="A37" s="1" t="s">
        <v>215</v>
      </c>
      <c r="B37" s="75" t="s">
        <v>214</v>
      </c>
      <c r="C37" s="116">
        <v>70</v>
      </c>
      <c r="D37" s="116">
        <v>0</v>
      </c>
      <c r="E37" s="116">
        <v>0</v>
      </c>
      <c r="F37" s="116">
        <v>0</v>
      </c>
      <c r="G37" s="116">
        <v>70</v>
      </c>
    </row>
    <row r="38" spans="1:7" s="119" customFormat="1">
      <c r="A38" s="3" t="s">
        <v>220</v>
      </c>
      <c r="B38" s="26" t="s">
        <v>31</v>
      </c>
      <c r="C38" s="117">
        <v>820</v>
      </c>
      <c r="D38" s="117">
        <v>320</v>
      </c>
      <c r="E38" s="117">
        <v>60</v>
      </c>
      <c r="F38" s="117">
        <v>0</v>
      </c>
      <c r="G38" s="117">
        <v>1200</v>
      </c>
    </row>
    <row r="39" spans="1:7">
      <c r="A39" s="1"/>
      <c r="B39" s="1"/>
      <c r="C39" s="2"/>
      <c r="D39" s="2"/>
      <c r="E39" s="2"/>
      <c r="F39" s="2"/>
      <c r="G39" s="2"/>
    </row>
    <row r="40" spans="1:7">
      <c r="A40" s="75" t="s">
        <v>393</v>
      </c>
      <c r="B40" s="1" t="s">
        <v>387</v>
      </c>
      <c r="C40" s="114">
        <v>1</v>
      </c>
      <c r="D40" s="114">
        <v>0</v>
      </c>
      <c r="E40" s="114">
        <v>0</v>
      </c>
      <c r="F40" s="114">
        <v>0</v>
      </c>
      <c r="G40" s="114">
        <v>1</v>
      </c>
    </row>
    <row r="41" spans="1:7">
      <c r="A41" s="75" t="s">
        <v>394</v>
      </c>
      <c r="B41" s="1" t="s">
        <v>390</v>
      </c>
      <c r="C41" s="114">
        <v>1</v>
      </c>
      <c r="D41" s="114">
        <v>1</v>
      </c>
      <c r="E41" s="114">
        <v>0</v>
      </c>
      <c r="F41" s="114">
        <v>0</v>
      </c>
      <c r="G41" s="114">
        <v>1</v>
      </c>
    </row>
    <row r="42" spans="1:7">
      <c r="A42" s="75" t="s">
        <v>395</v>
      </c>
      <c r="B42" s="1" t="s">
        <v>400</v>
      </c>
      <c r="C42" s="114">
        <v>1</v>
      </c>
      <c r="D42" s="114">
        <v>1</v>
      </c>
      <c r="E42" s="114">
        <v>0</v>
      </c>
      <c r="F42" s="114">
        <v>0</v>
      </c>
      <c r="G42" s="114">
        <v>1</v>
      </c>
    </row>
    <row r="43" spans="1:7">
      <c r="A43" s="75" t="s">
        <v>392</v>
      </c>
      <c r="B43" s="1" t="s">
        <v>418</v>
      </c>
      <c r="C43" s="114">
        <v>0</v>
      </c>
      <c r="D43" s="114">
        <v>1</v>
      </c>
      <c r="E43" s="114">
        <v>1</v>
      </c>
      <c r="F43" s="114">
        <v>0</v>
      </c>
      <c r="G43" s="114">
        <v>1</v>
      </c>
    </row>
    <row r="44" spans="1:7">
      <c r="A44" s="75" t="s">
        <v>393</v>
      </c>
      <c r="B44" s="1" t="s">
        <v>422</v>
      </c>
      <c r="C44" s="114">
        <v>1</v>
      </c>
      <c r="D44" s="114">
        <v>0</v>
      </c>
      <c r="E44" s="114">
        <v>0</v>
      </c>
      <c r="F44" s="114">
        <v>0</v>
      </c>
      <c r="G44" s="114">
        <v>1</v>
      </c>
    </row>
    <row r="45" spans="1:7">
      <c r="A45" s="75" t="s">
        <v>394</v>
      </c>
      <c r="B45" s="1" t="s">
        <v>429</v>
      </c>
      <c r="C45" s="114">
        <v>1</v>
      </c>
      <c r="D45" s="114">
        <v>0</v>
      </c>
      <c r="E45" s="114">
        <v>0</v>
      </c>
      <c r="F45" s="114">
        <v>0</v>
      </c>
      <c r="G45" s="114">
        <v>1</v>
      </c>
    </row>
    <row r="46" spans="1:7">
      <c r="A46" s="75" t="s">
        <v>395</v>
      </c>
      <c r="B46" s="1" t="s">
        <v>433</v>
      </c>
      <c r="C46" s="114">
        <v>1</v>
      </c>
      <c r="D46" s="114">
        <v>1</v>
      </c>
      <c r="E46" s="114">
        <v>0</v>
      </c>
      <c r="F46" s="114">
        <v>0</v>
      </c>
      <c r="G46" s="114">
        <v>1</v>
      </c>
    </row>
    <row r="47" spans="1:7">
      <c r="A47" s="1" t="s">
        <v>217</v>
      </c>
      <c r="B47" s="1" t="s">
        <v>216</v>
      </c>
      <c r="C47" s="114">
        <v>1</v>
      </c>
      <c r="D47" s="114">
        <v>0</v>
      </c>
      <c r="E47" s="114">
        <v>0</v>
      </c>
      <c r="F47" s="114">
        <v>0</v>
      </c>
      <c r="G47" s="114">
        <v>1</v>
      </c>
    </row>
    <row r="48" spans="1:7">
      <c r="A48" s="3" t="s">
        <v>220</v>
      </c>
      <c r="B48" s="3" t="s">
        <v>31</v>
      </c>
      <c r="C48" s="114">
        <v>1</v>
      </c>
      <c r="D48" s="114">
        <v>1</v>
      </c>
      <c r="E48" s="114">
        <v>1</v>
      </c>
      <c r="F48" s="114">
        <v>0</v>
      </c>
      <c r="G48" s="114">
        <v>1</v>
      </c>
    </row>
    <row r="49" spans="2:7">
      <c r="B49" s="1"/>
      <c r="C49" s="1"/>
      <c r="D49" s="1"/>
      <c r="E49" s="1"/>
      <c r="F49" s="1"/>
      <c r="G49" s="1"/>
    </row>
    <row r="50" spans="2:7">
      <c r="B50" s="1"/>
      <c r="C50" s="1"/>
      <c r="D50" s="1"/>
      <c r="E50" s="1"/>
      <c r="F50" s="1"/>
      <c r="G50" s="1"/>
    </row>
    <row r="51" spans="2:7">
      <c r="B51" s="1"/>
      <c r="C51" s="1"/>
      <c r="D51" s="1"/>
      <c r="E51" s="1"/>
      <c r="F51" s="1"/>
      <c r="G51" s="1"/>
    </row>
    <row r="52" spans="2:7">
      <c r="B52" s="1"/>
      <c r="C52" s="1"/>
      <c r="D52" s="1"/>
      <c r="E52" s="1"/>
      <c r="F52" s="1"/>
      <c r="G52" s="1"/>
    </row>
    <row r="53" spans="2:7">
      <c r="B53" s="1"/>
      <c r="C53" s="1"/>
      <c r="D53" s="1"/>
      <c r="E53" s="1"/>
      <c r="F53" s="1"/>
      <c r="G53" s="1"/>
    </row>
    <row r="54" spans="2:7">
      <c r="B54" s="1"/>
      <c r="C54" s="1"/>
      <c r="D54" s="1"/>
      <c r="E54" s="1"/>
      <c r="F54" s="1"/>
      <c r="G54" s="1"/>
    </row>
  </sheetData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771CB-8A08-49A7-9900-1ADC7318C66A}">
  <sheetPr>
    <tabColor theme="5" tint="0.39997558519241921"/>
    <pageSetUpPr fitToPage="1"/>
  </sheetPr>
  <dimension ref="A1:F175"/>
  <sheetViews>
    <sheetView zoomScale="110" zoomScaleNormal="110" workbookViewId="0">
      <pane xSplit="2" ySplit="6" topLeftCell="C7" activePane="bottomRight" state="frozen"/>
      <selection activeCell="T17" sqref="T17"/>
      <selection pane="topRight" activeCell="T17" sqref="T17"/>
      <selection pane="bottomLeft" activeCell="T17" sqref="T17"/>
      <selection pane="bottomRight" activeCell="E3" sqref="E3"/>
    </sheetView>
  </sheetViews>
  <sheetFormatPr defaultColWidth="9.08984375" defaultRowHeight="14"/>
  <cols>
    <col min="1" max="1" width="52.54296875" style="77" customWidth="1"/>
    <col min="2" max="2" width="50.36328125" style="77" bestFit="1" customWidth="1"/>
    <col min="3" max="3" width="14.453125" style="77" customWidth="1"/>
    <col min="4" max="4" width="9" style="77" bestFit="1" customWidth="1"/>
    <col min="5" max="6" width="15.54296875" style="77" customWidth="1"/>
    <col min="7" max="16384" width="9.08984375" style="77"/>
  </cols>
  <sheetData>
    <row r="1" spans="1:6" s="1" customFormat="1">
      <c r="A1" s="4" t="s">
        <v>73</v>
      </c>
      <c r="B1" s="4" t="s">
        <v>73</v>
      </c>
    </row>
    <row r="2" spans="1:6" s="1" customFormat="1">
      <c r="A2" s="5"/>
      <c r="B2" s="20"/>
    </row>
    <row r="3" spans="1:6" s="1" customFormat="1">
      <c r="A3" s="16" t="s">
        <v>20</v>
      </c>
      <c r="B3" s="16" t="s">
        <v>21</v>
      </c>
    </row>
    <row r="4" spans="1:6" s="1" customFormat="1">
      <c r="A4" s="110" t="s">
        <v>415</v>
      </c>
      <c r="B4" s="110" t="s">
        <v>406</v>
      </c>
    </row>
    <row r="5" spans="1:6" s="1" customFormat="1">
      <c r="A5" s="6"/>
      <c r="B5" s="6"/>
    </row>
    <row r="6" spans="1:6" s="1" customFormat="1">
      <c r="A6" s="18" t="s">
        <v>137</v>
      </c>
      <c r="B6" s="18" t="s">
        <v>307</v>
      </c>
      <c r="C6" s="46" t="s">
        <v>416</v>
      </c>
      <c r="D6" s="46" t="s">
        <v>420</v>
      </c>
      <c r="E6" s="46" t="s">
        <v>427</v>
      </c>
      <c r="F6" s="46" t="s">
        <v>431</v>
      </c>
    </row>
    <row r="7" spans="1:6">
      <c r="A7" s="3" t="s">
        <v>128</v>
      </c>
      <c r="B7" s="3" t="s">
        <v>129</v>
      </c>
    </row>
    <row r="8" spans="1:6">
      <c r="A8" s="1" t="s">
        <v>341</v>
      </c>
      <c r="B8" s="1" t="s">
        <v>346</v>
      </c>
      <c r="C8" s="95">
        <v>959</v>
      </c>
      <c r="D8" s="95">
        <v>1199</v>
      </c>
      <c r="E8" s="95">
        <v>1194</v>
      </c>
      <c r="F8" s="95">
        <v>769</v>
      </c>
    </row>
    <row r="9" spans="1:6">
      <c r="A9" s="1" t="s">
        <v>342</v>
      </c>
      <c r="B9" s="1" t="s">
        <v>347</v>
      </c>
      <c r="C9" s="95">
        <v>266</v>
      </c>
      <c r="D9" s="95">
        <v>219</v>
      </c>
      <c r="E9" s="95">
        <v>410</v>
      </c>
      <c r="F9" s="95">
        <v>300</v>
      </c>
    </row>
    <row r="10" spans="1:6">
      <c r="A10" s="1" t="s">
        <v>343</v>
      </c>
      <c r="B10" s="1" t="s">
        <v>348</v>
      </c>
      <c r="C10" s="95">
        <v>139</v>
      </c>
      <c r="D10" s="95">
        <v>33</v>
      </c>
      <c r="E10" s="95">
        <v>69</v>
      </c>
      <c r="F10" s="95">
        <v>10</v>
      </c>
    </row>
    <row r="11" spans="1:6">
      <c r="A11" s="1" t="s">
        <v>344</v>
      </c>
      <c r="B11" s="1" t="s">
        <v>349</v>
      </c>
      <c r="C11" s="95">
        <v>0</v>
      </c>
      <c r="D11" s="95">
        <v>0</v>
      </c>
      <c r="E11" s="95">
        <v>0</v>
      </c>
      <c r="F11" s="95">
        <v>0</v>
      </c>
    </row>
    <row r="12" spans="1:6">
      <c r="A12" s="1" t="s">
        <v>373</v>
      </c>
      <c r="B12" s="1" t="s">
        <v>436</v>
      </c>
      <c r="C12" s="95">
        <v>187</v>
      </c>
      <c r="D12" s="95">
        <v>203</v>
      </c>
      <c r="E12" s="95">
        <v>250</v>
      </c>
      <c r="F12" s="95">
        <v>133</v>
      </c>
    </row>
    <row r="13" spans="1:6">
      <c r="A13" s="1" t="s">
        <v>407</v>
      </c>
      <c r="B13" s="1" t="s">
        <v>437</v>
      </c>
      <c r="C13" s="96">
        <v>13.7</v>
      </c>
      <c r="D13" s="96">
        <v>14</v>
      </c>
      <c r="E13" s="96">
        <v>15</v>
      </c>
      <c r="F13" s="96">
        <v>12.3</v>
      </c>
    </row>
    <row r="14" spans="1:6">
      <c r="A14" s="1" t="s">
        <v>54</v>
      </c>
      <c r="B14" s="1" t="s">
        <v>85</v>
      </c>
      <c r="C14" s="95">
        <v>-50</v>
      </c>
      <c r="D14" s="95">
        <v>-61</v>
      </c>
      <c r="E14" s="95">
        <v>-55</v>
      </c>
      <c r="F14" s="95">
        <v>-53</v>
      </c>
    </row>
    <row r="15" spans="1:6">
      <c r="A15" s="1" t="s">
        <v>374</v>
      </c>
      <c r="B15" s="1" t="s">
        <v>381</v>
      </c>
      <c r="C15" s="95">
        <v>138</v>
      </c>
      <c r="D15" s="95">
        <v>142</v>
      </c>
      <c r="E15" s="95">
        <v>195</v>
      </c>
      <c r="F15" s="95">
        <v>81</v>
      </c>
    </row>
    <row r="16" spans="1:6">
      <c r="A16" s="1" t="s">
        <v>408</v>
      </c>
      <c r="B16" s="1" t="s">
        <v>439</v>
      </c>
      <c r="C16" s="96">
        <v>10.1</v>
      </c>
      <c r="D16" s="96">
        <v>9.8000000000000007</v>
      </c>
      <c r="E16" s="96">
        <v>11.7</v>
      </c>
      <c r="F16" s="96">
        <v>7.5</v>
      </c>
    </row>
    <row r="17" spans="1:6">
      <c r="A17" s="1" t="s">
        <v>284</v>
      </c>
      <c r="B17" s="1" t="s">
        <v>201</v>
      </c>
      <c r="C17" s="120">
        <v>449</v>
      </c>
      <c r="D17" s="121">
        <v>437.4</v>
      </c>
      <c r="E17" s="120">
        <v>437</v>
      </c>
      <c r="F17" s="120">
        <v>463</v>
      </c>
    </row>
    <row r="18" spans="1:6" s="78" customFormat="1">
      <c r="A18" s="52" t="s">
        <v>352</v>
      </c>
      <c r="B18" s="52" t="s">
        <v>353</v>
      </c>
    </row>
    <row r="19" spans="1:6">
      <c r="A19" s="1" t="s">
        <v>283</v>
      </c>
      <c r="B19" s="1" t="s">
        <v>155</v>
      </c>
      <c r="C19" s="113">
        <v>7600</v>
      </c>
      <c r="D19" s="113">
        <v>7500</v>
      </c>
      <c r="E19" s="113">
        <v>7000</v>
      </c>
      <c r="F19" s="113">
        <v>7100</v>
      </c>
    </row>
    <row r="20" spans="1:6">
      <c r="A20" s="1" t="s">
        <v>139</v>
      </c>
      <c r="B20" s="1" t="s">
        <v>285</v>
      </c>
      <c r="C20" s="95">
        <v>2100</v>
      </c>
      <c r="D20" s="95">
        <v>2000</v>
      </c>
      <c r="E20" s="95">
        <v>1700</v>
      </c>
      <c r="F20" s="95">
        <v>1900</v>
      </c>
    </row>
    <row r="21" spans="1:6">
      <c r="A21" s="52" t="s">
        <v>327</v>
      </c>
      <c r="B21" s="52" t="s">
        <v>326</v>
      </c>
      <c r="C21" s="123"/>
      <c r="D21" s="123"/>
      <c r="E21" s="123"/>
      <c r="F21" s="123"/>
    </row>
    <row r="22" spans="1:6">
      <c r="A22" s="1" t="s">
        <v>328</v>
      </c>
      <c r="B22" s="1" t="s">
        <v>329</v>
      </c>
      <c r="C22" s="95">
        <v>230</v>
      </c>
      <c r="D22" s="95">
        <v>158</v>
      </c>
      <c r="E22" s="95">
        <v>202</v>
      </c>
      <c r="F22" s="95">
        <v>108</v>
      </c>
    </row>
    <row r="23" spans="1:6">
      <c r="A23" s="1" t="s">
        <v>330</v>
      </c>
      <c r="B23" s="1" t="s">
        <v>372</v>
      </c>
      <c r="C23" s="95">
        <v>1062</v>
      </c>
      <c r="D23" s="95">
        <v>801</v>
      </c>
      <c r="E23" s="95">
        <v>987</v>
      </c>
      <c r="F23" s="95">
        <v>553</v>
      </c>
    </row>
    <row r="24" spans="1:6">
      <c r="A24" s="1" t="s">
        <v>331</v>
      </c>
      <c r="B24" s="1" t="s">
        <v>336</v>
      </c>
      <c r="C24" s="95">
        <v>345</v>
      </c>
      <c r="D24" s="95">
        <v>227</v>
      </c>
      <c r="E24" s="95">
        <v>275</v>
      </c>
      <c r="F24" s="95">
        <v>50</v>
      </c>
    </row>
    <row r="25" spans="1:6">
      <c r="A25" s="1" t="s">
        <v>332</v>
      </c>
      <c r="B25" s="1" t="s">
        <v>337</v>
      </c>
      <c r="C25" s="95">
        <v>1303</v>
      </c>
      <c r="D25" s="95">
        <v>1381</v>
      </c>
      <c r="E25" s="95">
        <v>1328</v>
      </c>
      <c r="F25" s="95">
        <v>1331</v>
      </c>
    </row>
    <row r="26" spans="1:6">
      <c r="A26" s="1" t="s">
        <v>134</v>
      </c>
      <c r="B26" s="1" t="s">
        <v>340</v>
      </c>
      <c r="C26" s="95">
        <v>52</v>
      </c>
      <c r="D26" s="95">
        <v>50</v>
      </c>
      <c r="E26" s="95">
        <v>64</v>
      </c>
      <c r="F26" s="95">
        <v>46</v>
      </c>
    </row>
    <row r="27" spans="1:6">
      <c r="A27" s="1" t="s">
        <v>409</v>
      </c>
      <c r="B27" s="1" t="s">
        <v>410</v>
      </c>
      <c r="C27" s="95">
        <v>42</v>
      </c>
      <c r="D27" s="95">
        <v>46</v>
      </c>
      <c r="E27" s="95">
        <v>47</v>
      </c>
      <c r="F27" s="95">
        <v>41</v>
      </c>
    </row>
    <row r="28" spans="1:6">
      <c r="A28" s="1" t="s">
        <v>351</v>
      </c>
      <c r="B28" s="1" t="s">
        <v>350</v>
      </c>
      <c r="C28" s="95">
        <v>673</v>
      </c>
      <c r="D28" s="95">
        <v>742</v>
      </c>
      <c r="E28" s="95">
        <v>815</v>
      </c>
      <c r="F28" s="95">
        <v>757</v>
      </c>
    </row>
    <row r="29" spans="1:6">
      <c r="A29" s="1" t="s">
        <v>333</v>
      </c>
      <c r="B29" s="1" t="s">
        <v>339</v>
      </c>
      <c r="C29" s="95">
        <v>178</v>
      </c>
      <c r="D29" s="95">
        <v>144</v>
      </c>
      <c r="E29" s="95">
        <v>331</v>
      </c>
      <c r="F29" s="95">
        <v>50</v>
      </c>
    </row>
    <row r="30" spans="1:6">
      <c r="A30" s="52" t="s">
        <v>334</v>
      </c>
      <c r="B30" s="52" t="s">
        <v>335</v>
      </c>
      <c r="C30" s="123"/>
      <c r="D30" s="123"/>
      <c r="E30" s="123"/>
      <c r="F30" s="123"/>
    </row>
    <row r="31" spans="1:6">
      <c r="A31" s="1" t="s">
        <v>328</v>
      </c>
      <c r="B31" s="1" t="s">
        <v>329</v>
      </c>
      <c r="C31" s="95">
        <v>0</v>
      </c>
      <c r="D31" s="95">
        <v>0</v>
      </c>
      <c r="E31" s="95">
        <v>354</v>
      </c>
      <c r="F31" s="95">
        <v>0</v>
      </c>
    </row>
    <row r="32" spans="1:6">
      <c r="A32" s="1" t="s">
        <v>330</v>
      </c>
      <c r="B32" s="1" t="s">
        <v>372</v>
      </c>
      <c r="C32" s="95">
        <v>0</v>
      </c>
      <c r="D32" s="95">
        <v>2</v>
      </c>
      <c r="E32" s="95">
        <v>1215</v>
      </c>
      <c r="F32" s="95">
        <v>3</v>
      </c>
    </row>
    <row r="33" spans="1:6">
      <c r="A33" s="1" t="s">
        <v>331</v>
      </c>
      <c r="B33" s="1" t="s">
        <v>336</v>
      </c>
      <c r="C33" s="95">
        <v>0</v>
      </c>
      <c r="D33" s="95">
        <v>0</v>
      </c>
      <c r="E33" s="95">
        <v>354</v>
      </c>
      <c r="F33" s="95">
        <v>0</v>
      </c>
    </row>
    <row r="34" spans="1:6">
      <c r="A34" s="1" t="s">
        <v>332</v>
      </c>
      <c r="B34" s="1" t="s">
        <v>337</v>
      </c>
      <c r="C34" s="95">
        <v>650</v>
      </c>
      <c r="D34" s="95">
        <v>650</v>
      </c>
      <c r="E34" s="95">
        <v>828</v>
      </c>
      <c r="F34" s="95">
        <v>828</v>
      </c>
    </row>
    <row r="35" spans="1:6">
      <c r="A35" s="1" t="s">
        <v>134</v>
      </c>
      <c r="B35" s="1" t="s">
        <v>338</v>
      </c>
      <c r="C35" s="95">
        <v>100</v>
      </c>
      <c r="D35" s="95">
        <v>100</v>
      </c>
      <c r="E35" s="95">
        <v>100</v>
      </c>
      <c r="F35" s="95">
        <v>0</v>
      </c>
    </row>
    <row r="36" spans="1:6">
      <c r="A36" s="1" t="s">
        <v>333</v>
      </c>
      <c r="B36" s="1" t="s">
        <v>339</v>
      </c>
      <c r="C36" s="95">
        <v>95</v>
      </c>
      <c r="D36" s="95">
        <v>0</v>
      </c>
      <c r="E36" s="95">
        <v>176</v>
      </c>
      <c r="F36" s="95">
        <v>0</v>
      </c>
    </row>
    <row r="37" spans="1:6">
      <c r="A37" s="1"/>
      <c r="B37" s="1"/>
    </row>
    <row r="38" spans="1:6">
      <c r="A38" s="1"/>
      <c r="B38" s="1"/>
    </row>
    <row r="39" spans="1:6" s="78" customFormat="1">
      <c r="A39" s="111" t="s">
        <v>121</v>
      </c>
      <c r="B39" s="111" t="s">
        <v>122</v>
      </c>
    </row>
    <row r="40" spans="1:6" s="124" customFormat="1">
      <c r="A40" s="1" t="s">
        <v>341</v>
      </c>
      <c r="B40" s="1" t="s">
        <v>346</v>
      </c>
      <c r="C40" s="95">
        <v>142</v>
      </c>
      <c r="D40" s="95">
        <v>155</v>
      </c>
      <c r="E40" s="95">
        <v>293</v>
      </c>
      <c r="F40" s="95">
        <v>184</v>
      </c>
    </row>
    <row r="41" spans="1:6" s="124" customFormat="1">
      <c r="A41" s="1" t="s">
        <v>342</v>
      </c>
      <c r="B41" s="1" t="s">
        <v>347</v>
      </c>
      <c r="C41" s="95">
        <v>14</v>
      </c>
      <c r="D41" s="95">
        <v>39</v>
      </c>
      <c r="E41" s="95">
        <v>81</v>
      </c>
      <c r="F41" s="95">
        <v>89</v>
      </c>
    </row>
    <row r="42" spans="1:6" s="124" customFormat="1">
      <c r="A42" s="1" t="s">
        <v>343</v>
      </c>
      <c r="B42" s="1" t="s">
        <v>348</v>
      </c>
      <c r="C42" s="95">
        <v>-1</v>
      </c>
      <c r="D42" s="95">
        <v>148</v>
      </c>
      <c r="E42" s="95">
        <v>75</v>
      </c>
      <c r="F42" s="95">
        <v>7</v>
      </c>
    </row>
    <row r="43" spans="1:6" s="124" customFormat="1">
      <c r="A43" s="1" t="s">
        <v>344</v>
      </c>
      <c r="B43" s="1" t="s">
        <v>349</v>
      </c>
      <c r="C43" s="95">
        <v>3</v>
      </c>
      <c r="D43" s="95">
        <v>0</v>
      </c>
      <c r="E43" s="95">
        <v>2</v>
      </c>
      <c r="F43" s="95">
        <v>2</v>
      </c>
    </row>
    <row r="44" spans="1:6">
      <c r="A44" s="1" t="s">
        <v>373</v>
      </c>
      <c r="B44" s="1" t="s">
        <v>436</v>
      </c>
      <c r="C44" s="95">
        <v>11</v>
      </c>
      <c r="D44" s="95">
        <v>36</v>
      </c>
      <c r="E44" s="95">
        <v>72</v>
      </c>
      <c r="F44" s="95">
        <v>24</v>
      </c>
    </row>
    <row r="45" spans="1:6">
      <c r="A45" s="1" t="s">
        <v>407</v>
      </c>
      <c r="B45" s="1" t="s">
        <v>437</v>
      </c>
      <c r="C45" s="96">
        <v>6.7</v>
      </c>
      <c r="D45" s="96">
        <v>10.4</v>
      </c>
      <c r="E45" s="96">
        <v>15.9</v>
      </c>
      <c r="F45" s="96">
        <v>8.6</v>
      </c>
    </row>
    <row r="46" spans="1:6">
      <c r="A46" s="1" t="s">
        <v>54</v>
      </c>
      <c r="B46" s="1" t="s">
        <v>85</v>
      </c>
      <c r="C46" s="95">
        <v>-35</v>
      </c>
      <c r="D46" s="95">
        <v>-25</v>
      </c>
      <c r="E46" s="95">
        <v>-29</v>
      </c>
      <c r="F46" s="95">
        <v>-24</v>
      </c>
    </row>
    <row r="47" spans="1:6" s="124" customFormat="1">
      <c r="A47" s="1" t="s">
        <v>374</v>
      </c>
      <c r="B47" s="1" t="s">
        <v>381</v>
      </c>
      <c r="C47" s="95">
        <v>-24</v>
      </c>
      <c r="D47" s="95">
        <v>10</v>
      </c>
      <c r="E47" s="95">
        <v>43</v>
      </c>
      <c r="F47" s="95">
        <v>0</v>
      </c>
    </row>
    <row r="48" spans="1:6">
      <c r="A48" s="1" t="s">
        <v>408</v>
      </c>
      <c r="B48" s="1" t="s">
        <v>439</v>
      </c>
      <c r="C48" s="44">
        <v>-15.5</v>
      </c>
      <c r="D48" s="44">
        <v>3</v>
      </c>
      <c r="E48" s="44">
        <v>9.6</v>
      </c>
      <c r="F48" s="44">
        <v>0</v>
      </c>
    </row>
    <row r="49" spans="1:6" s="78" customFormat="1">
      <c r="A49" s="1" t="s">
        <v>284</v>
      </c>
      <c r="B49" s="1" t="s">
        <v>201</v>
      </c>
      <c r="C49" s="95">
        <v>81.099999999999994</v>
      </c>
      <c r="D49" s="95">
        <v>82</v>
      </c>
      <c r="E49" s="95">
        <v>83</v>
      </c>
      <c r="F49" s="95">
        <v>81</v>
      </c>
    </row>
    <row r="50" spans="1:6" s="78" customFormat="1">
      <c r="A50" s="52" t="s">
        <v>352</v>
      </c>
      <c r="B50" s="52" t="s">
        <v>353</v>
      </c>
      <c r="C50" s="122"/>
      <c r="D50" s="122"/>
      <c r="E50" s="122"/>
      <c r="F50" s="122"/>
    </row>
    <row r="51" spans="1:6" s="124" customFormat="1">
      <c r="A51" s="1" t="s">
        <v>283</v>
      </c>
      <c r="B51" s="1" t="s">
        <v>155</v>
      </c>
      <c r="C51" s="95">
        <v>8300</v>
      </c>
      <c r="D51" s="95">
        <v>8100</v>
      </c>
      <c r="E51" s="95">
        <v>7800</v>
      </c>
      <c r="F51" s="95">
        <v>8000</v>
      </c>
    </row>
    <row r="52" spans="1:6" s="124" customFormat="1" ht="15" customHeight="1">
      <c r="A52" s="1" t="s">
        <v>139</v>
      </c>
      <c r="B52" s="1" t="s">
        <v>285</v>
      </c>
      <c r="C52" s="95">
        <v>1700</v>
      </c>
      <c r="D52" s="95">
        <v>1700</v>
      </c>
      <c r="E52" s="95">
        <v>1700</v>
      </c>
      <c r="F52" s="95">
        <v>1900</v>
      </c>
    </row>
    <row r="53" spans="1:6">
      <c r="A53" s="52" t="s">
        <v>327</v>
      </c>
      <c r="B53" s="52" t="s">
        <v>326</v>
      </c>
      <c r="C53" s="123"/>
      <c r="D53" s="123"/>
      <c r="E53" s="123"/>
      <c r="F53" s="123"/>
    </row>
    <row r="54" spans="1:6">
      <c r="A54" s="1" t="s">
        <v>328</v>
      </c>
      <c r="B54" s="1" t="s">
        <v>329</v>
      </c>
      <c r="C54" s="95">
        <v>34</v>
      </c>
      <c r="D54" s="95">
        <v>69</v>
      </c>
      <c r="E54" s="95">
        <v>66</v>
      </c>
      <c r="F54" s="95">
        <v>37</v>
      </c>
    </row>
    <row r="55" spans="1:6" s="124" customFormat="1" ht="15" customHeight="1">
      <c r="A55" s="1" t="s">
        <v>330</v>
      </c>
      <c r="B55" s="1" t="s">
        <v>372</v>
      </c>
      <c r="C55" s="95">
        <v>134</v>
      </c>
      <c r="D55" s="95">
        <v>315</v>
      </c>
      <c r="E55" s="95">
        <v>251</v>
      </c>
      <c r="F55" s="95">
        <v>170</v>
      </c>
    </row>
    <row r="56" spans="1:6" s="120" customFormat="1">
      <c r="A56" s="1" t="s">
        <v>331</v>
      </c>
      <c r="B56" s="1" t="s">
        <v>336</v>
      </c>
      <c r="C56" s="95">
        <v>108</v>
      </c>
      <c r="D56" s="95">
        <v>153</v>
      </c>
      <c r="E56" s="95">
        <v>178</v>
      </c>
      <c r="F56" s="95">
        <v>0</v>
      </c>
    </row>
    <row r="57" spans="1:6" s="78" customFormat="1">
      <c r="A57" s="1" t="s">
        <v>332</v>
      </c>
      <c r="B57" s="1" t="s">
        <v>337</v>
      </c>
      <c r="C57" s="95">
        <v>245</v>
      </c>
      <c r="D57" s="95">
        <v>398</v>
      </c>
      <c r="E57" s="95">
        <v>537</v>
      </c>
      <c r="F57" s="95">
        <v>514</v>
      </c>
    </row>
    <row r="58" spans="1:6" s="78" customFormat="1">
      <c r="A58" s="1" t="s">
        <v>134</v>
      </c>
      <c r="B58" s="1" t="s">
        <v>340</v>
      </c>
      <c r="C58" s="95">
        <v>41</v>
      </c>
      <c r="D58" s="95">
        <v>40</v>
      </c>
      <c r="E58" s="95">
        <v>58</v>
      </c>
      <c r="F58" s="95">
        <v>38</v>
      </c>
    </row>
    <row r="59" spans="1:6" s="78" customFormat="1">
      <c r="A59" s="1" t="s">
        <v>409</v>
      </c>
      <c r="B59" s="1" t="s">
        <v>410</v>
      </c>
      <c r="C59" s="95">
        <v>52</v>
      </c>
      <c r="D59" s="95">
        <v>42</v>
      </c>
      <c r="E59" s="95">
        <v>35</v>
      </c>
      <c r="F59" s="95">
        <v>36</v>
      </c>
    </row>
    <row r="60" spans="1:6" s="78" customFormat="1">
      <c r="A60" s="1" t="s">
        <v>351</v>
      </c>
      <c r="B60" s="1" t="s">
        <v>350</v>
      </c>
      <c r="C60" s="95">
        <v>196</v>
      </c>
      <c r="D60" s="95">
        <v>280</v>
      </c>
      <c r="E60" s="95">
        <v>392</v>
      </c>
      <c r="F60" s="95">
        <v>355</v>
      </c>
    </row>
    <row r="61" spans="1:6" s="120" customFormat="1">
      <c r="A61" s="1" t="s">
        <v>333</v>
      </c>
      <c r="B61" s="1" t="s">
        <v>339</v>
      </c>
      <c r="C61" s="95">
        <v>27</v>
      </c>
      <c r="D61" s="95">
        <v>18</v>
      </c>
      <c r="E61" s="95">
        <v>34</v>
      </c>
      <c r="F61" s="95">
        <v>21</v>
      </c>
    </row>
    <row r="62" spans="1:6">
      <c r="A62" s="52" t="s">
        <v>334</v>
      </c>
      <c r="B62" s="52" t="s">
        <v>335</v>
      </c>
      <c r="C62" s="123"/>
      <c r="D62" s="123"/>
      <c r="E62" s="123"/>
      <c r="F62" s="123"/>
    </row>
    <row r="63" spans="1:6" s="124" customFormat="1">
      <c r="A63" s="1" t="s">
        <v>328</v>
      </c>
      <c r="B63" s="1" t="s">
        <v>329</v>
      </c>
      <c r="C63" s="95">
        <v>0</v>
      </c>
      <c r="D63" s="95">
        <v>0</v>
      </c>
      <c r="E63" s="95">
        <v>91</v>
      </c>
      <c r="F63" s="95">
        <v>0</v>
      </c>
    </row>
    <row r="64" spans="1:6" s="124" customFormat="1">
      <c r="A64" s="1" t="s">
        <v>330</v>
      </c>
      <c r="B64" s="1" t="s">
        <v>372</v>
      </c>
      <c r="C64" s="95">
        <v>3</v>
      </c>
      <c r="D64" s="95">
        <v>6</v>
      </c>
      <c r="E64" s="95">
        <v>288</v>
      </c>
      <c r="F64" s="95">
        <v>0</v>
      </c>
    </row>
    <row r="65" spans="1:6" s="124" customFormat="1">
      <c r="A65" s="1" t="s">
        <v>331</v>
      </c>
      <c r="B65" s="1" t="s">
        <v>336</v>
      </c>
      <c r="C65" s="95">
        <v>0</v>
      </c>
      <c r="D65" s="95">
        <v>0</v>
      </c>
      <c r="E65" s="95">
        <v>91</v>
      </c>
      <c r="F65" s="95">
        <v>0</v>
      </c>
    </row>
    <row r="66" spans="1:6" s="124" customFormat="1">
      <c r="A66" s="1" t="s">
        <v>263</v>
      </c>
      <c r="B66" s="1" t="s">
        <v>264</v>
      </c>
      <c r="C66" s="95"/>
      <c r="D66" s="95"/>
      <c r="E66" s="95"/>
      <c r="F66" s="95"/>
    </row>
    <row r="67" spans="1:6">
      <c r="A67" s="1" t="s">
        <v>332</v>
      </c>
      <c r="B67" s="1" t="s">
        <v>337</v>
      </c>
      <c r="C67" s="95">
        <v>231</v>
      </c>
      <c r="D67" s="95">
        <v>231</v>
      </c>
      <c r="E67" s="95">
        <v>322</v>
      </c>
      <c r="F67" s="95">
        <v>322</v>
      </c>
    </row>
    <row r="68" spans="1:6" s="124" customFormat="1">
      <c r="A68" s="1" t="s">
        <v>263</v>
      </c>
      <c r="B68" s="1" t="s">
        <v>264</v>
      </c>
      <c r="C68" s="95"/>
      <c r="D68" s="95"/>
      <c r="E68" s="95"/>
      <c r="F68" s="95"/>
    </row>
    <row r="69" spans="1:6">
      <c r="A69" s="1" t="s">
        <v>268</v>
      </c>
      <c r="B69" s="1" t="s">
        <v>354</v>
      </c>
      <c r="C69" s="95">
        <v>100</v>
      </c>
      <c r="D69" s="95">
        <v>100</v>
      </c>
      <c r="E69" s="95">
        <v>100</v>
      </c>
      <c r="F69" s="95">
        <v>100</v>
      </c>
    </row>
    <row r="70" spans="1:6">
      <c r="A70" s="1" t="s">
        <v>333</v>
      </c>
      <c r="B70" s="1" t="s">
        <v>339</v>
      </c>
      <c r="C70" s="95">
        <v>0</v>
      </c>
      <c r="D70" s="95">
        <v>0</v>
      </c>
      <c r="E70" s="95">
        <v>0</v>
      </c>
      <c r="F70" s="95">
        <v>0</v>
      </c>
    </row>
    <row r="73" spans="1:6">
      <c r="A73" s="3" t="s">
        <v>130</v>
      </c>
      <c r="B73" s="3" t="s">
        <v>130</v>
      </c>
    </row>
    <row r="74" spans="1:6">
      <c r="A74" s="1" t="s">
        <v>341</v>
      </c>
      <c r="B74" s="1" t="s">
        <v>346</v>
      </c>
      <c r="C74" s="95">
        <v>57</v>
      </c>
      <c r="D74" s="95">
        <v>44</v>
      </c>
      <c r="E74" s="95">
        <v>68</v>
      </c>
      <c r="F74" s="95">
        <v>58</v>
      </c>
    </row>
    <row r="75" spans="1:6">
      <c r="A75" s="1" t="s">
        <v>342</v>
      </c>
      <c r="B75" s="1" t="s">
        <v>347</v>
      </c>
      <c r="C75" s="95">
        <v>72</v>
      </c>
      <c r="D75" s="95">
        <v>87</v>
      </c>
      <c r="E75" s="95">
        <v>59</v>
      </c>
      <c r="F75" s="95">
        <v>55</v>
      </c>
    </row>
    <row r="76" spans="1:6">
      <c r="A76" s="1" t="s">
        <v>343</v>
      </c>
      <c r="B76" s="1" t="s">
        <v>348</v>
      </c>
      <c r="C76" s="95">
        <v>0</v>
      </c>
      <c r="D76" s="95">
        <v>0</v>
      </c>
      <c r="E76" s="95">
        <v>0</v>
      </c>
      <c r="F76" s="95">
        <v>0</v>
      </c>
    </row>
    <row r="77" spans="1:6">
      <c r="A77" s="1" t="s">
        <v>344</v>
      </c>
      <c r="B77" s="1" t="s">
        <v>349</v>
      </c>
      <c r="C77" s="95">
        <v>0</v>
      </c>
      <c r="D77" s="95">
        <v>0</v>
      </c>
      <c r="E77" s="95">
        <v>0</v>
      </c>
      <c r="F77" s="95">
        <v>1</v>
      </c>
    </row>
    <row r="78" spans="1:6">
      <c r="A78" s="1" t="s">
        <v>373</v>
      </c>
      <c r="B78" s="1" t="s">
        <v>436</v>
      </c>
      <c r="C78" s="95">
        <v>14</v>
      </c>
      <c r="D78" s="95">
        <v>17</v>
      </c>
      <c r="E78" s="95">
        <v>18</v>
      </c>
      <c r="F78" s="95">
        <v>15</v>
      </c>
    </row>
    <row r="79" spans="1:6">
      <c r="A79" s="1" t="s">
        <v>407</v>
      </c>
      <c r="B79" s="1" t="s">
        <v>437</v>
      </c>
      <c r="C79" s="96">
        <v>11.2</v>
      </c>
      <c r="D79" s="96">
        <v>12.8</v>
      </c>
      <c r="E79" s="96">
        <v>14.4</v>
      </c>
      <c r="F79" s="96">
        <v>13</v>
      </c>
    </row>
    <row r="80" spans="1:6">
      <c r="A80" s="1" t="s">
        <v>54</v>
      </c>
      <c r="B80" s="1" t="s">
        <v>85</v>
      </c>
      <c r="C80" s="95">
        <v>-23</v>
      </c>
      <c r="D80" s="95">
        <v>-21</v>
      </c>
      <c r="E80" s="95">
        <v>-20</v>
      </c>
      <c r="F80" s="95">
        <v>-21</v>
      </c>
    </row>
    <row r="81" spans="1:6">
      <c r="A81" s="1" t="s">
        <v>374</v>
      </c>
      <c r="B81" s="1" t="s">
        <v>381</v>
      </c>
      <c r="C81" s="95">
        <v>-9</v>
      </c>
      <c r="D81" s="95">
        <v>-4</v>
      </c>
      <c r="E81" s="95">
        <v>-2</v>
      </c>
      <c r="F81" s="95">
        <v>-6</v>
      </c>
    </row>
    <row r="82" spans="1:6">
      <c r="A82" s="1" t="s">
        <v>375</v>
      </c>
      <c r="B82" s="1" t="s">
        <v>439</v>
      </c>
      <c r="C82" s="44">
        <v>-6.7</v>
      </c>
      <c r="D82" s="44">
        <v>-3.2</v>
      </c>
      <c r="E82" s="44">
        <v>-1.4</v>
      </c>
      <c r="F82" s="44">
        <v>-5.6</v>
      </c>
    </row>
    <row r="83" spans="1:6">
      <c r="A83" s="1" t="s">
        <v>284</v>
      </c>
      <c r="B83" s="1" t="s">
        <v>201</v>
      </c>
      <c r="C83" s="95">
        <v>99.5</v>
      </c>
      <c r="D83" s="95">
        <v>99</v>
      </c>
      <c r="E83" s="95">
        <v>98</v>
      </c>
      <c r="F83" s="95">
        <v>94</v>
      </c>
    </row>
    <row r="84" spans="1:6" s="78" customFormat="1">
      <c r="A84" s="52" t="s">
        <v>352</v>
      </c>
      <c r="B84" s="52" t="s">
        <v>353</v>
      </c>
      <c r="C84" s="122"/>
      <c r="D84" s="122"/>
      <c r="E84" s="122"/>
      <c r="F84" s="122"/>
    </row>
    <row r="85" spans="1:6">
      <c r="A85" s="1" t="s">
        <v>283</v>
      </c>
      <c r="B85" s="1" t="s">
        <v>155</v>
      </c>
      <c r="C85" s="95">
        <v>3300</v>
      </c>
      <c r="D85" s="95">
        <v>3200</v>
      </c>
      <c r="E85" s="95">
        <v>3200</v>
      </c>
      <c r="F85" s="95">
        <v>3200</v>
      </c>
    </row>
    <row r="86" spans="1:6">
      <c r="A86" s="1" t="s">
        <v>139</v>
      </c>
      <c r="B86" s="1" t="s">
        <v>285</v>
      </c>
      <c r="C86" s="95">
        <v>1700</v>
      </c>
      <c r="D86" s="95">
        <v>1700</v>
      </c>
      <c r="E86" s="95">
        <v>1600</v>
      </c>
      <c r="F86" s="95">
        <v>1700</v>
      </c>
    </row>
    <row r="87" spans="1:6">
      <c r="A87" s="52" t="s">
        <v>327</v>
      </c>
      <c r="B87" s="52" t="s">
        <v>326</v>
      </c>
      <c r="C87" s="123"/>
      <c r="D87" s="123"/>
      <c r="E87" s="123"/>
      <c r="F87" s="123"/>
    </row>
    <row r="88" spans="1:6">
      <c r="A88" s="1" t="s">
        <v>328</v>
      </c>
      <c r="B88" s="1" t="s">
        <v>329</v>
      </c>
      <c r="C88" s="95">
        <v>14</v>
      </c>
      <c r="D88" s="95">
        <v>11</v>
      </c>
      <c r="E88" s="95">
        <v>16</v>
      </c>
      <c r="F88" s="95">
        <v>19</v>
      </c>
    </row>
    <row r="89" spans="1:6">
      <c r="A89" s="1" t="s">
        <v>330</v>
      </c>
      <c r="B89" s="1" t="s">
        <v>372</v>
      </c>
      <c r="C89" s="95">
        <v>39</v>
      </c>
      <c r="D89" s="95">
        <v>52</v>
      </c>
      <c r="E89" s="95">
        <v>70</v>
      </c>
      <c r="F89" s="95">
        <v>58</v>
      </c>
    </row>
    <row r="90" spans="1:6">
      <c r="A90" s="1" t="s">
        <v>331</v>
      </c>
      <c r="B90" s="1" t="s">
        <v>336</v>
      </c>
      <c r="C90" s="95">
        <v>0</v>
      </c>
      <c r="D90" s="95">
        <v>92</v>
      </c>
      <c r="E90" s="95">
        <v>0</v>
      </c>
      <c r="F90" s="95">
        <v>0</v>
      </c>
    </row>
    <row r="91" spans="1:6">
      <c r="A91" s="1" t="s">
        <v>332</v>
      </c>
      <c r="B91" s="1" t="s">
        <v>337</v>
      </c>
      <c r="C91" s="95">
        <v>29</v>
      </c>
      <c r="D91" s="95">
        <v>92</v>
      </c>
      <c r="E91" s="95">
        <v>92</v>
      </c>
      <c r="F91" s="95">
        <v>92</v>
      </c>
    </row>
    <row r="92" spans="1:6">
      <c r="A92" s="1" t="s">
        <v>134</v>
      </c>
      <c r="B92" s="1" t="s">
        <v>340</v>
      </c>
      <c r="C92" s="95">
        <v>45</v>
      </c>
      <c r="D92" s="95">
        <v>53</v>
      </c>
      <c r="E92" s="95">
        <v>41</v>
      </c>
      <c r="F92" s="95">
        <v>11</v>
      </c>
    </row>
    <row r="93" spans="1:6">
      <c r="A93" s="1" t="s">
        <v>409</v>
      </c>
      <c r="B93" s="1" t="s">
        <v>410</v>
      </c>
      <c r="C93" s="95">
        <v>38</v>
      </c>
      <c r="D93" s="95">
        <v>45</v>
      </c>
      <c r="E93" s="95">
        <v>34</v>
      </c>
      <c r="F93" s="95">
        <v>18</v>
      </c>
    </row>
    <row r="94" spans="1:6">
      <c r="A94" s="1" t="s">
        <v>351</v>
      </c>
      <c r="B94" s="1" t="s">
        <v>350</v>
      </c>
      <c r="C94" s="95">
        <v>54</v>
      </c>
      <c r="D94" s="95">
        <v>135</v>
      </c>
      <c r="E94" s="95">
        <v>119</v>
      </c>
      <c r="F94" s="95">
        <v>100</v>
      </c>
    </row>
    <row r="95" spans="1:6">
      <c r="A95" s="1" t="s">
        <v>333</v>
      </c>
      <c r="B95" s="1" t="s">
        <v>339</v>
      </c>
      <c r="C95" s="95">
        <v>12</v>
      </c>
      <c r="D95" s="95">
        <v>22</v>
      </c>
      <c r="E95" s="95">
        <v>10</v>
      </c>
      <c r="F95" s="95">
        <v>17</v>
      </c>
    </row>
    <row r="96" spans="1:6">
      <c r="A96" s="52" t="s">
        <v>334</v>
      </c>
      <c r="B96" s="52" t="s">
        <v>335</v>
      </c>
      <c r="C96" s="123"/>
      <c r="D96" s="123"/>
      <c r="E96" s="123"/>
      <c r="F96" s="123"/>
    </row>
    <row r="97" spans="1:6">
      <c r="A97" s="1" t="s">
        <v>328</v>
      </c>
      <c r="B97" s="1" t="s">
        <v>329</v>
      </c>
      <c r="C97" s="95">
        <v>0</v>
      </c>
      <c r="D97" s="95">
        <v>0</v>
      </c>
      <c r="E97" s="95">
        <v>0</v>
      </c>
      <c r="F97" s="95">
        <v>61</v>
      </c>
    </row>
    <row r="98" spans="1:6">
      <c r="A98" s="1" t="s">
        <v>330</v>
      </c>
      <c r="B98" s="1" t="s">
        <v>372</v>
      </c>
      <c r="C98" s="95">
        <v>6</v>
      </c>
      <c r="D98" s="95">
        <v>1</v>
      </c>
      <c r="E98" s="95">
        <v>8</v>
      </c>
      <c r="F98" s="95">
        <v>117</v>
      </c>
    </row>
    <row r="99" spans="1:6">
      <c r="A99" s="1" t="s">
        <v>331</v>
      </c>
      <c r="B99" s="1" t="s">
        <v>336</v>
      </c>
      <c r="C99" s="95">
        <v>0</v>
      </c>
      <c r="D99" s="95">
        <v>0</v>
      </c>
      <c r="E99" s="95">
        <v>0</v>
      </c>
      <c r="F99" s="95">
        <v>61</v>
      </c>
    </row>
    <row r="100" spans="1:6">
      <c r="A100" s="1" t="s">
        <v>332</v>
      </c>
      <c r="B100" s="1" t="s">
        <v>337</v>
      </c>
      <c r="C100" s="95">
        <v>99</v>
      </c>
      <c r="D100" s="95">
        <v>99</v>
      </c>
      <c r="E100" s="95">
        <v>53</v>
      </c>
      <c r="F100" s="95">
        <v>61</v>
      </c>
    </row>
    <row r="101" spans="1:6">
      <c r="A101" s="1" t="s">
        <v>134</v>
      </c>
      <c r="B101" s="1" t="s">
        <v>338</v>
      </c>
      <c r="C101" s="95">
        <v>100</v>
      </c>
      <c r="D101" s="95">
        <v>100</v>
      </c>
      <c r="E101" s="95">
        <v>100</v>
      </c>
      <c r="F101" s="95">
        <v>100</v>
      </c>
    </row>
    <row r="102" spans="1:6">
      <c r="A102" s="1" t="s">
        <v>333</v>
      </c>
      <c r="B102" s="1" t="s">
        <v>339</v>
      </c>
      <c r="C102" s="95">
        <v>166</v>
      </c>
      <c r="D102" s="95">
        <v>0</v>
      </c>
      <c r="E102" s="95">
        <v>46</v>
      </c>
      <c r="F102" s="95">
        <v>53</v>
      </c>
    </row>
    <row r="105" spans="1:6">
      <c r="A105" s="3" t="s">
        <v>247</v>
      </c>
      <c r="B105" s="3" t="s">
        <v>248</v>
      </c>
    </row>
    <row r="106" spans="1:6">
      <c r="A106" s="1" t="s">
        <v>341</v>
      </c>
      <c r="B106" s="1" t="s">
        <v>346</v>
      </c>
      <c r="C106" s="95">
        <v>182</v>
      </c>
      <c r="D106" s="95">
        <v>237</v>
      </c>
      <c r="E106" s="95">
        <v>307</v>
      </c>
      <c r="F106" s="95">
        <v>240</v>
      </c>
    </row>
    <row r="107" spans="1:6">
      <c r="A107" s="1" t="s">
        <v>342</v>
      </c>
      <c r="B107" s="1" t="s">
        <v>347</v>
      </c>
      <c r="C107" s="95">
        <v>0</v>
      </c>
      <c r="D107" s="95">
        <v>0</v>
      </c>
      <c r="E107" s="95">
        <v>0</v>
      </c>
      <c r="F107" s="95">
        <v>0</v>
      </c>
    </row>
    <row r="108" spans="1:6">
      <c r="A108" s="1" t="s">
        <v>343</v>
      </c>
      <c r="B108" s="1" t="s">
        <v>348</v>
      </c>
      <c r="C108" s="95">
        <v>0</v>
      </c>
      <c r="D108" s="95">
        <v>0</v>
      </c>
      <c r="E108" s="95">
        <v>39</v>
      </c>
      <c r="F108" s="95">
        <v>0</v>
      </c>
    </row>
    <row r="109" spans="1:6">
      <c r="A109" s="1" t="s">
        <v>344</v>
      </c>
      <c r="B109" s="1" t="s">
        <v>349</v>
      </c>
      <c r="C109" s="95">
        <v>5</v>
      </c>
      <c r="D109" s="95">
        <v>5</v>
      </c>
      <c r="E109" s="95">
        <v>6</v>
      </c>
      <c r="F109" s="95">
        <v>5</v>
      </c>
    </row>
    <row r="110" spans="1:6">
      <c r="A110" s="1" t="s">
        <v>373</v>
      </c>
      <c r="B110" s="1" t="s">
        <v>436</v>
      </c>
      <c r="C110" s="95">
        <v>27</v>
      </c>
      <c r="D110" s="95">
        <v>46</v>
      </c>
      <c r="E110" s="95">
        <v>78</v>
      </c>
      <c r="F110" s="95">
        <v>59</v>
      </c>
    </row>
    <row r="111" spans="1:6">
      <c r="A111" s="1" t="s">
        <v>407</v>
      </c>
      <c r="B111" s="1" t="s">
        <v>437</v>
      </c>
      <c r="C111" s="96">
        <v>14.6</v>
      </c>
      <c r="D111" s="96">
        <v>18.899999999999999</v>
      </c>
      <c r="E111" s="96">
        <v>22.3</v>
      </c>
      <c r="F111" s="96">
        <v>24</v>
      </c>
    </row>
    <row r="112" spans="1:6">
      <c r="A112" s="1" t="s">
        <v>54</v>
      </c>
      <c r="B112" s="1" t="s">
        <v>85</v>
      </c>
      <c r="C112" s="95">
        <v>-13</v>
      </c>
      <c r="D112" s="95">
        <v>-12</v>
      </c>
      <c r="E112" s="95">
        <v>-14</v>
      </c>
      <c r="F112" s="95">
        <v>-14</v>
      </c>
    </row>
    <row r="113" spans="1:6">
      <c r="A113" s="1" t="s">
        <v>374</v>
      </c>
      <c r="B113" s="1" t="s">
        <v>381</v>
      </c>
      <c r="C113" s="95">
        <v>14</v>
      </c>
      <c r="D113" s="95">
        <v>33</v>
      </c>
      <c r="E113" s="95">
        <v>65</v>
      </c>
      <c r="F113" s="95">
        <v>45</v>
      </c>
    </row>
    <row r="114" spans="1:6">
      <c r="A114" s="1" t="s">
        <v>408</v>
      </c>
      <c r="B114" s="1" t="s">
        <v>439</v>
      </c>
      <c r="C114" s="44">
        <v>7.5</v>
      </c>
      <c r="D114" s="44">
        <v>13.7</v>
      </c>
      <c r="E114" s="118">
        <v>18.399999999999999</v>
      </c>
      <c r="F114" s="118">
        <v>18.399999999999999</v>
      </c>
    </row>
    <row r="115" spans="1:6">
      <c r="A115" s="1" t="s">
        <v>284</v>
      </c>
      <c r="B115" s="1" t="s">
        <v>201</v>
      </c>
      <c r="C115" s="95">
        <v>205</v>
      </c>
      <c r="D115" s="95">
        <v>207</v>
      </c>
      <c r="E115" s="95">
        <v>209.5</v>
      </c>
      <c r="F115" s="95">
        <v>217</v>
      </c>
    </row>
    <row r="116" spans="1:6" s="78" customFormat="1">
      <c r="A116" s="52" t="s">
        <v>352</v>
      </c>
      <c r="B116" s="52" t="s">
        <v>353</v>
      </c>
      <c r="C116" s="122"/>
      <c r="D116" s="122"/>
    </row>
    <row r="117" spans="1:6">
      <c r="A117" s="1" t="s">
        <v>283</v>
      </c>
      <c r="B117" s="1" t="s">
        <v>155</v>
      </c>
      <c r="C117" s="95">
        <v>6300</v>
      </c>
      <c r="D117" s="95">
        <v>6000</v>
      </c>
      <c r="E117" s="95">
        <v>5800</v>
      </c>
      <c r="F117" s="95">
        <v>5900</v>
      </c>
    </row>
    <row r="118" spans="1:6">
      <c r="A118" s="1" t="s">
        <v>139</v>
      </c>
      <c r="B118" s="1" t="s">
        <v>285</v>
      </c>
      <c r="C118" s="95">
        <v>1540</v>
      </c>
      <c r="D118" s="95">
        <v>1540</v>
      </c>
      <c r="E118" s="95">
        <v>1540</v>
      </c>
      <c r="F118" s="95">
        <v>1832</v>
      </c>
    </row>
    <row r="119" spans="1:6">
      <c r="A119" s="52" t="s">
        <v>327</v>
      </c>
      <c r="B119" s="52" t="s">
        <v>326</v>
      </c>
      <c r="C119" s="123"/>
      <c r="D119" s="123"/>
    </row>
    <row r="120" spans="1:6">
      <c r="A120" s="1" t="s">
        <v>328</v>
      </c>
      <c r="B120" s="1" t="s">
        <v>329</v>
      </c>
      <c r="C120" s="95">
        <v>154</v>
      </c>
      <c r="D120" s="95">
        <v>218</v>
      </c>
      <c r="E120" s="95">
        <v>187</v>
      </c>
      <c r="F120" s="95">
        <v>204</v>
      </c>
    </row>
    <row r="121" spans="1:6">
      <c r="A121" s="1" t="s">
        <v>330</v>
      </c>
      <c r="B121" s="1" t="s">
        <v>372</v>
      </c>
      <c r="C121" s="95">
        <v>210</v>
      </c>
      <c r="D121" s="95">
        <v>304</v>
      </c>
      <c r="E121" s="95">
        <v>272</v>
      </c>
      <c r="F121" s="95">
        <v>282</v>
      </c>
    </row>
    <row r="122" spans="1:6">
      <c r="A122" s="1" t="s">
        <v>331</v>
      </c>
      <c r="B122" s="1" t="s">
        <v>336</v>
      </c>
      <c r="C122" s="95">
        <v>131</v>
      </c>
      <c r="D122" s="95">
        <v>236</v>
      </c>
      <c r="E122" s="95">
        <v>104</v>
      </c>
      <c r="F122" s="95">
        <v>218</v>
      </c>
    </row>
    <row r="123" spans="1:6">
      <c r="A123" s="1" t="s">
        <v>332</v>
      </c>
      <c r="B123" s="1" t="s">
        <v>337</v>
      </c>
      <c r="C123" s="95">
        <v>755</v>
      </c>
      <c r="D123" s="95">
        <v>985</v>
      </c>
      <c r="E123" s="95">
        <v>921</v>
      </c>
      <c r="F123" s="95">
        <v>1013</v>
      </c>
    </row>
    <row r="124" spans="1:6">
      <c r="A124" s="1" t="s">
        <v>134</v>
      </c>
      <c r="B124" s="1" t="s">
        <v>340</v>
      </c>
      <c r="C124" s="95">
        <v>31</v>
      </c>
      <c r="D124" s="95">
        <v>38</v>
      </c>
      <c r="E124" s="95">
        <v>38</v>
      </c>
      <c r="F124" s="95">
        <v>44</v>
      </c>
    </row>
    <row r="125" spans="1:6">
      <c r="A125" s="1" t="s">
        <v>409</v>
      </c>
      <c r="B125" s="1" t="s">
        <v>410</v>
      </c>
      <c r="C125" s="95">
        <v>211</v>
      </c>
      <c r="D125" s="95">
        <v>141</v>
      </c>
      <c r="E125" s="95">
        <v>96</v>
      </c>
      <c r="F125" s="95">
        <v>113</v>
      </c>
    </row>
    <row r="126" spans="1:6">
      <c r="A126" s="1" t="s">
        <v>351</v>
      </c>
      <c r="B126" s="1" t="s">
        <v>350</v>
      </c>
      <c r="C126" s="95">
        <v>731</v>
      </c>
      <c r="D126" s="95">
        <v>749</v>
      </c>
      <c r="E126" s="95">
        <v>666</v>
      </c>
      <c r="F126" s="95">
        <v>680</v>
      </c>
    </row>
    <row r="127" spans="1:6">
      <c r="A127" s="1" t="s">
        <v>333</v>
      </c>
      <c r="B127" s="1" t="s">
        <v>339</v>
      </c>
      <c r="C127" s="95">
        <v>145</v>
      </c>
      <c r="D127" s="95">
        <v>84</v>
      </c>
      <c r="E127" s="95">
        <v>214</v>
      </c>
      <c r="F127" s="95">
        <v>102</v>
      </c>
    </row>
    <row r="128" spans="1:6">
      <c r="A128" s="52" t="s">
        <v>334</v>
      </c>
      <c r="B128" s="52" t="s">
        <v>468</v>
      </c>
      <c r="C128" s="123"/>
      <c r="D128" s="123"/>
    </row>
    <row r="129" spans="1:6">
      <c r="A129" s="1" t="s">
        <v>331</v>
      </c>
      <c r="B129" s="1" t="s">
        <v>336</v>
      </c>
      <c r="C129" s="95">
        <v>0</v>
      </c>
      <c r="D129" s="95">
        <v>0</v>
      </c>
      <c r="E129" s="95">
        <v>0</v>
      </c>
      <c r="F129" s="95">
        <v>59</v>
      </c>
    </row>
    <row r="130" spans="1:6">
      <c r="A130" s="1" t="s">
        <v>332</v>
      </c>
      <c r="B130" s="1" t="s">
        <v>337</v>
      </c>
      <c r="C130" s="95">
        <v>0</v>
      </c>
      <c r="D130" s="95">
        <v>0</v>
      </c>
      <c r="E130" s="95">
        <v>0</v>
      </c>
      <c r="F130" s="95">
        <v>59</v>
      </c>
    </row>
    <row r="131" spans="1:6">
      <c r="A131" s="1"/>
      <c r="B131" s="1"/>
    </row>
    <row r="132" spans="1:6">
      <c r="A132" s="1"/>
      <c r="B132" s="1"/>
    </row>
    <row r="133" spans="1:6">
      <c r="A133" s="3" t="s">
        <v>411</v>
      </c>
      <c r="B133" s="3" t="s">
        <v>179</v>
      </c>
      <c r="C133" s="103"/>
      <c r="D133" s="103"/>
    </row>
    <row r="134" spans="1:6">
      <c r="A134" s="1" t="s">
        <v>341</v>
      </c>
      <c r="B134" s="1" t="s">
        <v>346</v>
      </c>
      <c r="C134" s="95">
        <v>1340</v>
      </c>
      <c r="D134" s="95">
        <v>1635</v>
      </c>
      <c r="E134" s="95">
        <v>1861</v>
      </c>
      <c r="F134" s="95">
        <v>1251</v>
      </c>
    </row>
    <row r="135" spans="1:6">
      <c r="A135" s="1" t="s">
        <v>342</v>
      </c>
      <c r="B135" s="1" t="s">
        <v>347</v>
      </c>
      <c r="C135" s="95">
        <v>352</v>
      </c>
      <c r="D135" s="95">
        <v>345</v>
      </c>
      <c r="E135" s="95">
        <v>550</v>
      </c>
      <c r="F135" s="95">
        <v>444</v>
      </c>
    </row>
    <row r="136" spans="1:6">
      <c r="A136" s="1" t="s">
        <v>343</v>
      </c>
      <c r="B136" s="1" t="s">
        <v>348</v>
      </c>
      <c r="C136" s="95">
        <v>139</v>
      </c>
      <c r="D136" s="95">
        <v>181</v>
      </c>
      <c r="E136" s="95">
        <v>184</v>
      </c>
      <c r="F136" s="95">
        <v>17</v>
      </c>
    </row>
    <row r="137" spans="1:6">
      <c r="A137" s="1" t="s">
        <v>344</v>
      </c>
      <c r="B137" s="1" t="s">
        <v>349</v>
      </c>
      <c r="C137" s="95">
        <v>9</v>
      </c>
      <c r="D137" s="95">
        <v>6</v>
      </c>
      <c r="E137" s="95">
        <v>8</v>
      </c>
      <c r="F137" s="95">
        <v>7</v>
      </c>
    </row>
    <row r="138" spans="1:6">
      <c r="A138" s="1" t="s">
        <v>373</v>
      </c>
      <c r="B138" s="1" t="s">
        <v>436</v>
      </c>
      <c r="C138" s="95">
        <v>239</v>
      </c>
      <c r="D138" s="95">
        <v>299</v>
      </c>
      <c r="E138" s="95">
        <v>412</v>
      </c>
      <c r="F138" s="95">
        <v>231</v>
      </c>
    </row>
    <row r="139" spans="1:6">
      <c r="A139" s="1" t="s">
        <v>407</v>
      </c>
      <c r="B139" s="1" t="s">
        <v>438</v>
      </c>
      <c r="C139" s="96">
        <v>13</v>
      </c>
      <c r="D139" s="96">
        <v>13.8</v>
      </c>
      <c r="E139" s="96">
        <v>15.8</v>
      </c>
      <c r="F139" s="96">
        <v>13.4</v>
      </c>
    </row>
    <row r="140" spans="1:6">
      <c r="A140" s="1" t="s">
        <v>54</v>
      </c>
      <c r="B140" s="1" t="s">
        <v>85</v>
      </c>
      <c r="C140" s="95">
        <v>-161</v>
      </c>
      <c r="D140" s="95">
        <v>-151</v>
      </c>
      <c r="E140" s="95">
        <v>-155</v>
      </c>
      <c r="F140" s="95">
        <v>-147</v>
      </c>
    </row>
    <row r="141" spans="1:6">
      <c r="A141" s="1" t="s">
        <v>374</v>
      </c>
      <c r="B141" s="1" t="s">
        <v>381</v>
      </c>
      <c r="C141" s="95">
        <v>78</v>
      </c>
      <c r="D141" s="95">
        <v>148</v>
      </c>
      <c r="E141" s="95">
        <v>257</v>
      </c>
      <c r="F141" s="95">
        <v>83</v>
      </c>
    </row>
    <row r="142" spans="1:6">
      <c r="A142" s="1" t="s">
        <v>408</v>
      </c>
      <c r="B142" s="1" t="s">
        <v>440</v>
      </c>
      <c r="C142" s="44">
        <v>4.3</v>
      </c>
      <c r="D142" s="44">
        <v>6.8</v>
      </c>
      <c r="E142" s="44">
        <v>9.9</v>
      </c>
      <c r="F142" s="44">
        <v>4.8</v>
      </c>
    </row>
    <row r="143" spans="1:6">
      <c r="A143" s="1" t="s">
        <v>345</v>
      </c>
      <c r="B143" s="1" t="s">
        <v>40</v>
      </c>
      <c r="C143" s="95">
        <v>-101</v>
      </c>
      <c r="D143" s="95">
        <v>-87</v>
      </c>
      <c r="E143" s="95">
        <v>-99</v>
      </c>
      <c r="F143" s="95">
        <v>-84</v>
      </c>
    </row>
    <row r="144" spans="1:6">
      <c r="A144" s="1" t="s">
        <v>257</v>
      </c>
      <c r="B144" s="1" t="s">
        <v>258</v>
      </c>
      <c r="C144" s="95">
        <v>-22</v>
      </c>
      <c r="D144" s="95">
        <v>60</v>
      </c>
      <c r="E144" s="95">
        <v>158</v>
      </c>
      <c r="F144" s="95">
        <v>-1</v>
      </c>
    </row>
    <row r="145" spans="1:6">
      <c r="A145" s="1" t="s">
        <v>281</v>
      </c>
      <c r="B145" s="1" t="s">
        <v>280</v>
      </c>
      <c r="C145" s="95">
        <v>10816</v>
      </c>
      <c r="D145" s="95">
        <v>10878</v>
      </c>
      <c r="E145" s="95">
        <v>10589</v>
      </c>
      <c r="F145" s="95">
        <v>11002</v>
      </c>
    </row>
    <row r="146" spans="1:6">
      <c r="A146" s="1" t="s">
        <v>412</v>
      </c>
      <c r="B146" s="1" t="s">
        <v>413</v>
      </c>
      <c r="C146" s="44">
        <v>2.4</v>
      </c>
      <c r="D146" s="44">
        <v>3.4</v>
      </c>
      <c r="E146" s="44">
        <v>4.2</v>
      </c>
      <c r="F146" s="44">
        <v>4.7</v>
      </c>
    </row>
    <row r="147" spans="1:6">
      <c r="A147" s="1" t="s">
        <v>284</v>
      </c>
      <c r="B147" s="1" t="s">
        <v>201</v>
      </c>
      <c r="C147" s="95">
        <v>882</v>
      </c>
      <c r="D147" s="95">
        <v>872</v>
      </c>
      <c r="E147" s="95">
        <v>873</v>
      </c>
      <c r="F147" s="95">
        <v>899</v>
      </c>
    </row>
    <row r="148" spans="1:6">
      <c r="A148" s="52" t="s">
        <v>327</v>
      </c>
      <c r="B148" s="52" t="s">
        <v>326</v>
      </c>
      <c r="C148" s="79"/>
      <c r="D148" s="79"/>
    </row>
    <row r="149" spans="1:6">
      <c r="A149" s="1" t="s">
        <v>283</v>
      </c>
      <c r="B149" s="1" t="s">
        <v>155</v>
      </c>
      <c r="C149" s="95">
        <v>25500</v>
      </c>
      <c r="D149" s="95">
        <v>24800</v>
      </c>
      <c r="E149" s="95">
        <v>23800</v>
      </c>
      <c r="F149" s="95">
        <v>24200</v>
      </c>
    </row>
    <row r="150" spans="1:6">
      <c r="A150" s="1" t="s">
        <v>139</v>
      </c>
      <c r="B150" s="1" t="s">
        <v>285</v>
      </c>
      <c r="C150" s="95">
        <v>7040</v>
      </c>
      <c r="D150" s="95">
        <v>6940</v>
      </c>
      <c r="E150" s="95">
        <v>6540</v>
      </c>
      <c r="F150" s="95">
        <v>7300</v>
      </c>
    </row>
    <row r="151" spans="1:6">
      <c r="A151" s="52" t="s">
        <v>327</v>
      </c>
      <c r="B151" s="52" t="s">
        <v>526</v>
      </c>
      <c r="C151" s="97"/>
      <c r="D151" s="97"/>
    </row>
    <row r="152" spans="1:6">
      <c r="A152" s="1" t="s">
        <v>286</v>
      </c>
      <c r="B152" s="1" t="s">
        <v>304</v>
      </c>
      <c r="C152" s="95">
        <v>432</v>
      </c>
      <c r="D152" s="95">
        <v>456</v>
      </c>
      <c r="E152" s="95">
        <v>471</v>
      </c>
      <c r="F152" s="95">
        <v>368</v>
      </c>
    </row>
    <row r="153" spans="1:6" s="78" customFormat="1">
      <c r="A153" s="1" t="s">
        <v>287</v>
      </c>
      <c r="B153" s="1" t="s">
        <v>425</v>
      </c>
      <c r="C153" s="95">
        <v>1445</v>
      </c>
      <c r="D153" s="95">
        <v>1472</v>
      </c>
      <c r="E153" s="95">
        <v>1580</v>
      </c>
      <c r="F153" s="95">
        <v>1063</v>
      </c>
    </row>
    <row r="154" spans="1:6">
      <c r="A154" s="1" t="s">
        <v>288</v>
      </c>
      <c r="B154" s="1" t="s">
        <v>301</v>
      </c>
      <c r="C154" s="95">
        <v>584</v>
      </c>
      <c r="D154" s="95">
        <v>708</v>
      </c>
      <c r="E154" s="95">
        <v>557</v>
      </c>
      <c r="F154" s="95">
        <v>268</v>
      </c>
    </row>
    <row r="155" spans="1:6">
      <c r="A155" s="1" t="s">
        <v>289</v>
      </c>
      <c r="B155" s="1" t="s">
        <v>299</v>
      </c>
      <c r="C155" s="95">
        <v>2332</v>
      </c>
      <c r="D155" s="95">
        <v>2856</v>
      </c>
      <c r="E155" s="95">
        <v>2878</v>
      </c>
      <c r="F155" s="95">
        <v>2950</v>
      </c>
    </row>
    <row r="156" spans="1:6">
      <c r="A156" s="1" t="s">
        <v>199</v>
      </c>
      <c r="B156" s="1" t="s">
        <v>298</v>
      </c>
      <c r="C156" s="95">
        <v>44</v>
      </c>
      <c r="D156" s="95">
        <v>43</v>
      </c>
      <c r="E156" s="95">
        <v>38</v>
      </c>
      <c r="F156" s="95">
        <v>43</v>
      </c>
    </row>
    <row r="157" spans="1:6">
      <c r="A157" s="1" t="s">
        <v>355</v>
      </c>
      <c r="B157" s="1" t="s">
        <v>358</v>
      </c>
      <c r="C157" s="95">
        <v>4</v>
      </c>
      <c r="D157" s="95">
        <v>3</v>
      </c>
      <c r="E157" s="95">
        <v>3</v>
      </c>
      <c r="F157" s="95">
        <v>5</v>
      </c>
    </row>
    <row r="158" spans="1:6">
      <c r="A158" s="1" t="s">
        <v>356</v>
      </c>
      <c r="B158" s="1" t="s">
        <v>359</v>
      </c>
      <c r="C158" s="95">
        <v>46</v>
      </c>
      <c r="D158" s="95">
        <v>40</v>
      </c>
      <c r="E158" s="95">
        <v>49</v>
      </c>
      <c r="F158" s="95">
        <v>45</v>
      </c>
    </row>
    <row r="159" spans="1:6">
      <c r="A159" s="1" t="s">
        <v>409</v>
      </c>
      <c r="B159" s="1" t="s">
        <v>410</v>
      </c>
      <c r="C159" s="95">
        <v>211</v>
      </c>
      <c r="D159" s="95">
        <v>274</v>
      </c>
      <c r="E159" s="95">
        <v>212</v>
      </c>
      <c r="F159" s="95">
        <v>208</v>
      </c>
    </row>
    <row r="160" spans="1:6">
      <c r="A160" s="1" t="s">
        <v>351</v>
      </c>
      <c r="B160" s="1" t="s">
        <v>426</v>
      </c>
      <c r="C160" s="95">
        <v>1654</v>
      </c>
      <c r="D160" s="95">
        <v>1906</v>
      </c>
      <c r="E160" s="95">
        <v>1992</v>
      </c>
      <c r="F160" s="95">
        <v>1892</v>
      </c>
    </row>
    <row r="161" spans="1:6">
      <c r="A161" s="1" t="s">
        <v>290</v>
      </c>
      <c r="B161" s="1" t="s">
        <v>296</v>
      </c>
      <c r="C161" s="95">
        <v>362</v>
      </c>
      <c r="D161" s="95">
        <v>268</v>
      </c>
      <c r="E161" s="95">
        <v>589</v>
      </c>
      <c r="F161" s="95">
        <v>190</v>
      </c>
    </row>
    <row r="162" spans="1:6">
      <c r="A162" s="1" t="s">
        <v>357</v>
      </c>
      <c r="B162" s="1" t="s">
        <v>360</v>
      </c>
      <c r="C162" s="112">
        <v>4965</v>
      </c>
      <c r="D162" s="112">
        <v>5646</v>
      </c>
      <c r="E162" s="112">
        <v>4952</v>
      </c>
      <c r="F162" s="112">
        <v>5646</v>
      </c>
    </row>
    <row r="163" spans="1:6">
      <c r="A163" s="52" t="s">
        <v>334</v>
      </c>
      <c r="B163" s="52" t="s">
        <v>525</v>
      </c>
      <c r="C163" s="97"/>
      <c r="D163" s="97"/>
    </row>
    <row r="164" spans="1:6">
      <c r="A164" s="1" t="s">
        <v>291</v>
      </c>
      <c r="B164" s="1" t="s">
        <v>303</v>
      </c>
      <c r="C164" s="95">
        <v>0</v>
      </c>
      <c r="D164" s="95">
        <v>0</v>
      </c>
      <c r="E164" s="95">
        <v>445</v>
      </c>
      <c r="F164" s="95">
        <v>61</v>
      </c>
    </row>
    <row r="165" spans="1:6">
      <c r="A165" s="1" t="s">
        <v>292</v>
      </c>
      <c r="B165" s="1" t="s">
        <v>424</v>
      </c>
      <c r="C165" s="95">
        <v>0</v>
      </c>
      <c r="D165" s="95">
        <v>10</v>
      </c>
      <c r="E165" s="95">
        <v>1511</v>
      </c>
      <c r="F165" s="95">
        <v>120</v>
      </c>
    </row>
    <row r="166" spans="1:6">
      <c r="A166" s="1" t="s">
        <v>300</v>
      </c>
      <c r="B166" s="1" t="s">
        <v>302</v>
      </c>
      <c r="C166" s="95">
        <v>0</v>
      </c>
      <c r="D166" s="95">
        <v>0</v>
      </c>
      <c r="E166" s="95">
        <v>445</v>
      </c>
      <c r="F166" s="95">
        <v>61</v>
      </c>
    </row>
    <row r="167" spans="1:6">
      <c r="A167" s="1" t="s">
        <v>293</v>
      </c>
      <c r="B167" s="1" t="s">
        <v>297</v>
      </c>
      <c r="C167" s="95">
        <v>980</v>
      </c>
      <c r="D167" s="95">
        <v>980</v>
      </c>
      <c r="E167" s="95">
        <v>1203</v>
      </c>
      <c r="F167" s="95">
        <v>1211</v>
      </c>
    </row>
    <row r="168" spans="1:6">
      <c r="A168" s="1" t="s">
        <v>200</v>
      </c>
      <c r="B168" s="1" t="s">
        <v>305</v>
      </c>
      <c r="C168" s="95">
        <v>100</v>
      </c>
      <c r="D168" s="95">
        <v>100</v>
      </c>
      <c r="E168" s="95">
        <v>100</v>
      </c>
      <c r="F168" s="95">
        <v>100</v>
      </c>
    </row>
    <row r="169" spans="1:6">
      <c r="A169" s="1" t="s">
        <v>356</v>
      </c>
      <c r="B169" s="1" t="s">
        <v>359</v>
      </c>
      <c r="C169" s="95">
        <v>49</v>
      </c>
      <c r="D169" s="95">
        <v>49</v>
      </c>
      <c r="E169" s="95">
        <v>47</v>
      </c>
      <c r="F169" s="95">
        <v>100</v>
      </c>
    </row>
    <row r="170" spans="1:6">
      <c r="A170" s="1" t="s">
        <v>294</v>
      </c>
      <c r="B170" s="1" t="s">
        <v>295</v>
      </c>
      <c r="C170" s="95">
        <v>261</v>
      </c>
      <c r="D170" s="95">
        <v>0</v>
      </c>
      <c r="E170" s="95">
        <v>222</v>
      </c>
      <c r="F170" s="95">
        <v>53</v>
      </c>
    </row>
    <row r="171" spans="1:6">
      <c r="A171" s="1" t="s">
        <v>357</v>
      </c>
      <c r="B171" s="1" t="s">
        <v>360</v>
      </c>
      <c r="C171" s="112">
        <v>2723</v>
      </c>
      <c r="D171" s="112">
        <v>2715</v>
      </c>
      <c r="E171" s="112">
        <v>3496</v>
      </c>
      <c r="F171" s="112">
        <v>3553</v>
      </c>
    </row>
    <row r="172" spans="1:6">
      <c r="A172" s="52" t="s">
        <v>334</v>
      </c>
      <c r="B172" s="52" t="s">
        <v>468</v>
      </c>
      <c r="C172" s="123"/>
      <c r="D172" s="123"/>
    </row>
    <row r="173" spans="1:6">
      <c r="A173" s="1" t="s">
        <v>331</v>
      </c>
      <c r="B173" s="1" t="s">
        <v>336</v>
      </c>
      <c r="C173" s="95">
        <v>0</v>
      </c>
      <c r="D173" s="95">
        <v>0</v>
      </c>
      <c r="E173" s="95">
        <v>0</v>
      </c>
      <c r="F173" s="95">
        <v>59</v>
      </c>
    </row>
    <row r="174" spans="1:6">
      <c r="A174" s="1" t="s">
        <v>332</v>
      </c>
      <c r="B174" s="1" t="s">
        <v>337</v>
      </c>
      <c r="C174" s="95">
        <v>0</v>
      </c>
      <c r="D174" s="95">
        <v>0</v>
      </c>
      <c r="E174" s="95">
        <v>0</v>
      </c>
      <c r="F174" s="95">
        <v>59</v>
      </c>
    </row>
    <row r="175" spans="1:6" ht="14.5">
      <c r="A175" s="29"/>
      <c r="B175" s="29"/>
    </row>
  </sheetData>
  <pageMargins left="0.59055118110236227" right="0.39370078740157483" top="0.78740157480314965" bottom="0.78740157480314965" header="0.51181102362204722" footer="0.51181102362204722"/>
  <pageSetup paperSize="9" fitToHeight="0" orientation="landscape" r:id="rId1"/>
  <headerFooter alignWithMargins="0">
    <oddFooter>&amp;L&amp;Z&amp;F&amp;R&amp;D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c8f47d-535d-45cb-b25a-a4963ce16b90">
      <Terms xmlns="http://schemas.microsoft.com/office/infopath/2007/PartnerControls"/>
    </lcf76f155ced4ddcb4097134ff3c332f>
    <TaxCatchAll xmlns="4e3470d1-1794-477f-9531-e667d23dbdcb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5779816A04245AF9871C51BBCBCCF" ma:contentTypeVersion="15" ma:contentTypeDescription="Create a new document." ma:contentTypeScope="" ma:versionID="aee8d785fc6a1271968dc4d46a9484f1">
  <xsd:schema xmlns:xsd="http://www.w3.org/2001/XMLSchema" xmlns:xs="http://www.w3.org/2001/XMLSchema" xmlns:p="http://schemas.microsoft.com/office/2006/metadata/properties" xmlns:ns2="cac8f47d-535d-45cb-b25a-a4963ce16b90" xmlns:ns3="4e3470d1-1794-477f-9531-e667d23dbdcb" targetNamespace="http://schemas.microsoft.com/office/2006/metadata/properties" ma:root="true" ma:fieldsID="fd8979d14ff54c7918eb32265bcb82e0" ns2:_="" ns3:_="">
    <xsd:import namespace="cac8f47d-535d-45cb-b25a-a4963ce16b90"/>
    <xsd:import namespace="4e3470d1-1794-477f-9531-e667d23dbd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8f47d-535d-45cb-b25a-a4963ce16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7e4d33d-dec1-45ff-a4f4-aeb6865319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70d1-1794-477f-9531-e667d23dbdc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96375d1-adfe-4965-b11e-163937453fe7}" ma:internalName="TaxCatchAll" ma:showField="CatchAllData" ma:web="4e3470d1-1794-477f-9531-e667d23dbd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C2749A1-2827-4EAD-9FAE-B37CDBBFA85A}">
  <ds:schemaRefs>
    <ds:schemaRef ds:uri="http://schemas.microsoft.com/office/2006/metadata/properties"/>
    <ds:schemaRef ds:uri="http://schemas.microsoft.com/office/infopath/2007/PartnerControls"/>
    <ds:schemaRef ds:uri="cac8f47d-535d-45cb-b25a-a4963ce16b90"/>
    <ds:schemaRef ds:uri="4e3470d1-1794-477f-9531-e667d23dbdcb"/>
  </ds:schemaRefs>
</ds:datastoreItem>
</file>

<file path=customXml/itemProps2.xml><?xml version="1.0" encoding="utf-8"?>
<ds:datastoreItem xmlns:ds="http://schemas.openxmlformats.org/officeDocument/2006/customXml" ds:itemID="{CFCCC52C-34BB-4DEF-A7E5-4A9DBC2A5D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BD638-A1C4-41F9-93F5-9F2EF8E94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c8f47d-535d-45cb-b25a-a4963ce16b90"/>
    <ds:schemaRef ds:uri="4e3470d1-1794-477f-9531-e667d23dbd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26CA0-105C-41FD-9080-1C51D83944C0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57e687cc-f93a-416b-a813-dfd9fe80a0f5}" enabled="1" method="Standard" siteId="{ffeebe53-4714-40e9-81b1-cb5984a2dd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Contents</vt:lpstr>
      <vt:lpstr>Income_statement_segment-Q</vt:lpstr>
      <vt:lpstr>Incomestatement_IFRS-Q</vt:lpstr>
      <vt:lpstr>Balancesheet-Q</vt:lpstr>
      <vt:lpstr>Cash_flow-Q</vt:lpstr>
      <vt:lpstr>Cash_flow_before_finacing_tax-Q</vt:lpstr>
      <vt:lpstr>Key_figures-Q</vt:lpstr>
      <vt:lpstr>Estimated_completions-Q</vt:lpstr>
      <vt:lpstr>Segments-Q</vt:lpstr>
      <vt:lpstr>Net_debt-Q</vt:lpstr>
      <vt:lpstr>Segments_before_1_Jan_2023-Q</vt:lpstr>
      <vt:lpstr>Segments_before_1_Jan_2022-Q</vt:lpstr>
      <vt:lpstr>Segments_before_201901-Q</vt:lpstr>
      <vt:lpstr>company</vt:lpstr>
      <vt:lpstr>'Balancesheet-Q'!Print_Area</vt:lpstr>
      <vt:lpstr>'Cash_flow_before_finacing_tax-Q'!Print_Area</vt:lpstr>
      <vt:lpstr>'Cash_flow-Q'!Print_Area</vt:lpstr>
      <vt:lpstr>'Estimated_completions-Q'!Print_Area</vt:lpstr>
      <vt:lpstr>'Incomestatement_IFRS-Q'!Print_Area</vt:lpstr>
      <vt:lpstr>'Key_figures-Q'!Print_Area</vt:lpstr>
      <vt:lpstr>'Segments_before_1_Jan_2022-Q'!Print_Area</vt:lpstr>
      <vt:lpstr>'Segments_before_1_Jan_2023-Q'!Print_Area</vt:lpstr>
      <vt:lpstr>'Segments-Q'!Print_Area</vt:lpstr>
      <vt:lpstr>'Segments_before_1_Jan_2022-Q'!Print_Titles</vt:lpstr>
      <vt:lpstr>'Segments_before_1_Jan_2023-Q'!Print_Titles</vt:lpstr>
      <vt:lpstr>'Segments-Q'!Print_Titles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Krusing</dc:creator>
  <cp:lastModifiedBy>Izabella Lipovac</cp:lastModifiedBy>
  <cp:lastPrinted>2022-10-25T13:22:52Z</cp:lastPrinted>
  <dcterms:created xsi:type="dcterms:W3CDTF">2020-01-23T07:55:39Z</dcterms:created>
  <dcterms:modified xsi:type="dcterms:W3CDTF">2026-05-05T07:43:30Z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AuthorIds_UIVersion_13824">
    <vt:lpwstr>274</vt:lpwstr>
  </property>
  <property fmtid="{D5CDD505-2E9C-101B-9397-08002B2CF9AE}" pid="4" name="Classification">
    <vt:lpwstr>PII Data</vt:lpwstr>
  </property>
  <property fmtid="{D5CDD505-2E9C-101B-9397-08002B2CF9AE}" pid="5" name="display_urn:schemas-microsoft-com:office:office#SharedWithUsers">
    <vt:lpwstr>Annika Backman</vt:lpwstr>
  </property>
  <property fmtid="{D5CDD505-2E9C-101B-9397-08002B2CF9AE}" pid="6" name="SharedWithUsers">
    <vt:lpwstr>2630;#Annika Backman</vt:lpwstr>
  </property>
  <property fmtid="{D5CDD505-2E9C-101B-9397-08002B2CF9AE}" pid="7" name="MediaServiceImageTags">
    <vt:lpwstr/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